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ona.jamsa\Documents\Omat\Hirvarit\"/>
    </mc:Choice>
  </mc:AlternateContent>
  <bookViews>
    <workbookView xWindow="0" yWindow="0" windowWidth="20490" windowHeight="7155"/>
  </bookViews>
  <sheets>
    <sheet name="Pivot copy" sheetId="8" r:id="rId1"/>
    <sheet name="Pivot" sheetId="7" r:id="rId2"/>
    <sheet name="Data" sheetId="6" r:id="rId3"/>
    <sheet name="Papas-Hirvarit" sheetId="10" r:id="rId4"/>
    <sheet name="OFBC-Hirvarit" sheetId="2" r:id="rId5"/>
    <sheet name="Keki-Hirvarit" sheetId="1" r:id="rId6"/>
  </sheets>
  <definedNames>
    <definedName name="_xlnm._FilterDatabase" localSheetId="0" hidden="1">'Pivot copy'!$A$1:$M$1</definedName>
  </definedNames>
  <calcPr calcId="152511"/>
  <pivotCaches>
    <pivotCache cacheId="21" r:id="rId7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8" l="1"/>
  <c r="K19" i="8"/>
  <c r="L19" i="8"/>
  <c r="M19" i="8"/>
  <c r="K17" i="8"/>
  <c r="J18" i="8"/>
  <c r="K18" i="8"/>
  <c r="L18" i="8"/>
  <c r="M18" i="8"/>
  <c r="P33" i="10"/>
  <c r="P37" i="10" s="1"/>
  <c r="D33" i="10"/>
  <c r="P25" i="10"/>
  <c r="P23" i="10"/>
  <c r="E23" i="10"/>
  <c r="E25" i="10" s="1"/>
  <c r="I20" i="10"/>
  <c r="H20" i="10"/>
  <c r="G20" i="10"/>
  <c r="E20" i="10"/>
  <c r="D20" i="10"/>
  <c r="C20" i="10"/>
  <c r="M19" i="10"/>
  <c r="L19" i="10"/>
  <c r="K19" i="10"/>
  <c r="J19" i="10"/>
  <c r="M33" i="10" s="1"/>
  <c r="F19" i="10"/>
  <c r="M18" i="10"/>
  <c r="L18" i="10"/>
  <c r="K18" i="10"/>
  <c r="J18" i="10"/>
  <c r="M28" i="10" s="1"/>
  <c r="F18" i="10"/>
  <c r="L28" i="10" s="1"/>
  <c r="L31" i="10" s="1"/>
  <c r="M17" i="10"/>
  <c r="L17" i="10"/>
  <c r="K17" i="10"/>
  <c r="J17" i="10"/>
  <c r="M23" i="10" s="1"/>
  <c r="F17" i="10"/>
  <c r="U13" i="10"/>
  <c r="T13" i="10"/>
  <c r="S13" i="10"/>
  <c r="Q13" i="10"/>
  <c r="P13" i="10"/>
  <c r="O13" i="10"/>
  <c r="I13" i="10"/>
  <c r="H13" i="10"/>
  <c r="G13" i="10"/>
  <c r="E13" i="10"/>
  <c r="D13" i="10"/>
  <c r="C13" i="10"/>
  <c r="V12" i="10"/>
  <c r="R12" i="10"/>
  <c r="O33" i="10" s="1"/>
  <c r="M12" i="10"/>
  <c r="L12" i="10"/>
  <c r="K12" i="10"/>
  <c r="J12" i="10"/>
  <c r="J33" i="10" s="1"/>
  <c r="J36" i="10" s="1"/>
  <c r="F12" i="10"/>
  <c r="I33" i="10" s="1"/>
  <c r="V11" i="10"/>
  <c r="P28" i="10" s="1"/>
  <c r="P31" i="10" s="1"/>
  <c r="R11" i="10"/>
  <c r="O28" i="10" s="1"/>
  <c r="M11" i="10"/>
  <c r="L11" i="10"/>
  <c r="K11" i="10"/>
  <c r="J11" i="10"/>
  <c r="J28" i="10" s="1"/>
  <c r="F11" i="10"/>
  <c r="V10" i="10"/>
  <c r="R10" i="10"/>
  <c r="O23" i="10" s="1"/>
  <c r="M10" i="10"/>
  <c r="L10" i="10"/>
  <c r="K10" i="10"/>
  <c r="J10" i="10"/>
  <c r="F10" i="10"/>
  <c r="U6" i="10"/>
  <c r="T6" i="10"/>
  <c r="S6" i="10"/>
  <c r="Q6" i="10"/>
  <c r="P6" i="10"/>
  <c r="O6" i="10"/>
  <c r="M6" i="10"/>
  <c r="L6" i="10"/>
  <c r="K6" i="10"/>
  <c r="I6" i="10"/>
  <c r="H6" i="10"/>
  <c r="G6" i="10"/>
  <c r="E6" i="10"/>
  <c r="D6" i="10"/>
  <c r="C6" i="10"/>
  <c r="V5" i="10"/>
  <c r="G33" i="10" s="1"/>
  <c r="R5" i="10"/>
  <c r="N5" i="10"/>
  <c r="E33" i="10" s="1"/>
  <c r="J5" i="10"/>
  <c r="F5" i="10"/>
  <c r="C33" i="10" s="1"/>
  <c r="V4" i="10"/>
  <c r="G28" i="10" s="1"/>
  <c r="R4" i="10"/>
  <c r="F28" i="10" s="1"/>
  <c r="N4" i="10"/>
  <c r="E28" i="10" s="1"/>
  <c r="J4" i="10"/>
  <c r="D28" i="10" s="1"/>
  <c r="D29" i="10" s="1"/>
  <c r="F4" i="10"/>
  <c r="C28" i="10" s="1"/>
  <c r="V3" i="10"/>
  <c r="R3" i="10"/>
  <c r="N3" i="10"/>
  <c r="J3" i="10"/>
  <c r="F3" i="10"/>
  <c r="K4" i="8"/>
  <c r="J13" i="8"/>
  <c r="K13" i="8"/>
  <c r="L13" i="8"/>
  <c r="M13" i="8"/>
  <c r="J7" i="8"/>
  <c r="K7" i="8"/>
  <c r="L7" i="8"/>
  <c r="M7" i="8"/>
  <c r="J2" i="8"/>
  <c r="K2" i="8"/>
  <c r="L2" i="8"/>
  <c r="M2" i="8"/>
  <c r="J17" i="8"/>
  <c r="L17" i="8"/>
  <c r="M17" i="8"/>
  <c r="J3" i="8"/>
  <c r="K3" i="8"/>
  <c r="L3" i="8"/>
  <c r="M3" i="8"/>
  <c r="J8" i="8"/>
  <c r="K8" i="8"/>
  <c r="L8" i="8"/>
  <c r="M8" i="8"/>
  <c r="J9" i="8"/>
  <c r="K9" i="8"/>
  <c r="L9" i="8"/>
  <c r="M9" i="8"/>
  <c r="J10" i="8"/>
  <c r="K10" i="8"/>
  <c r="L10" i="8"/>
  <c r="M10" i="8"/>
  <c r="J4" i="8"/>
  <c r="L4" i="8"/>
  <c r="M4" i="8"/>
  <c r="J14" i="8"/>
  <c r="K14" i="8"/>
  <c r="L14" i="8"/>
  <c r="M14" i="8"/>
  <c r="J15" i="8"/>
  <c r="K15" i="8"/>
  <c r="L15" i="8"/>
  <c r="M15" i="8"/>
  <c r="J5" i="8"/>
  <c r="K5" i="8"/>
  <c r="L5" i="8"/>
  <c r="M5" i="8"/>
  <c r="J11" i="8"/>
  <c r="K11" i="8"/>
  <c r="L11" i="8"/>
  <c r="M11" i="8"/>
  <c r="J16" i="8"/>
  <c r="K16" i="8"/>
  <c r="L16" i="8"/>
  <c r="M16" i="8"/>
  <c r="J6" i="8"/>
  <c r="K6" i="8"/>
  <c r="L6" i="8"/>
  <c r="M6" i="8"/>
  <c r="M12" i="8"/>
  <c r="L12" i="8"/>
  <c r="K12" i="8"/>
  <c r="J12" i="8"/>
  <c r="P35" i="10" l="1"/>
  <c r="P29" i="10"/>
  <c r="V13" i="10"/>
  <c r="F20" i="10"/>
  <c r="L23" i="10"/>
  <c r="L25" i="10" s="1"/>
  <c r="N19" i="10"/>
  <c r="N33" i="10" s="1"/>
  <c r="N35" i="10" s="1"/>
  <c r="F13" i="10"/>
  <c r="D31" i="10"/>
  <c r="J6" i="10"/>
  <c r="D23" i="10"/>
  <c r="D26" i="10" s="1"/>
  <c r="C31" i="10"/>
  <c r="C29" i="10"/>
  <c r="C32" i="10"/>
  <c r="C30" i="10"/>
  <c r="G31" i="10"/>
  <c r="G29" i="10"/>
  <c r="G32" i="10"/>
  <c r="G30" i="10"/>
  <c r="M26" i="10"/>
  <c r="M24" i="10"/>
  <c r="M27" i="10"/>
  <c r="M25" i="10"/>
  <c r="J31" i="10"/>
  <c r="J29" i="10"/>
  <c r="J30" i="10"/>
  <c r="J32" i="10"/>
  <c r="O31" i="10"/>
  <c r="O29" i="10"/>
  <c r="O32" i="10"/>
  <c r="O30" i="10"/>
  <c r="F23" i="10"/>
  <c r="R6" i="10"/>
  <c r="W3" i="10"/>
  <c r="H23" i="10" s="1"/>
  <c r="E32" i="10"/>
  <c r="E30" i="10"/>
  <c r="G37" i="10"/>
  <c r="G35" i="10"/>
  <c r="G36" i="10"/>
  <c r="G34" i="10"/>
  <c r="I28" i="10"/>
  <c r="N18" i="10"/>
  <c r="N28" i="10" s="1"/>
  <c r="I36" i="10"/>
  <c r="I34" i="10"/>
  <c r="I37" i="10"/>
  <c r="I35" i="10"/>
  <c r="N17" i="10"/>
  <c r="N23" i="10" s="1"/>
  <c r="D24" i="10"/>
  <c r="D27" i="10"/>
  <c r="F31" i="10"/>
  <c r="F29" i="10"/>
  <c r="D36" i="10"/>
  <c r="D34" i="10"/>
  <c r="C23" i="10"/>
  <c r="F6" i="10"/>
  <c r="E36" i="10"/>
  <c r="E34" i="10"/>
  <c r="E37" i="10"/>
  <c r="E35" i="10"/>
  <c r="O27" i="10"/>
  <c r="O25" i="10"/>
  <c r="O37" i="10"/>
  <c r="O35" i="10"/>
  <c r="O36" i="10"/>
  <c r="O34" i="10"/>
  <c r="R13" i="10"/>
  <c r="M32" i="10"/>
  <c r="M30" i="10"/>
  <c r="M31" i="10"/>
  <c r="P26" i="10"/>
  <c r="P24" i="10"/>
  <c r="D25" i="10"/>
  <c r="P27" i="10"/>
  <c r="L29" i="10"/>
  <c r="F30" i="10"/>
  <c r="L33" i="10"/>
  <c r="D37" i="10"/>
  <c r="N6" i="10"/>
  <c r="D32" i="10"/>
  <c r="D30" i="10"/>
  <c r="W4" i="10"/>
  <c r="H28" i="10" s="1"/>
  <c r="F33" i="10"/>
  <c r="W5" i="10"/>
  <c r="H33" i="10" s="1"/>
  <c r="P32" i="10"/>
  <c r="P30" i="10"/>
  <c r="M36" i="10"/>
  <c r="M34" i="10"/>
  <c r="M37" i="10"/>
  <c r="M35" i="10"/>
  <c r="J20" i="10"/>
  <c r="I23" i="10"/>
  <c r="O26" i="10"/>
  <c r="E29" i="10"/>
  <c r="M29" i="10"/>
  <c r="P36" i="10"/>
  <c r="P34" i="10"/>
  <c r="D35" i="10"/>
  <c r="C37" i="10"/>
  <c r="C35" i="10"/>
  <c r="C36" i="10"/>
  <c r="C34" i="10"/>
  <c r="L26" i="10"/>
  <c r="G23" i="10"/>
  <c r="V6" i="10"/>
  <c r="J23" i="10"/>
  <c r="J13" i="10"/>
  <c r="N13" i="10" s="1"/>
  <c r="N10" i="10"/>
  <c r="K23" i="10" s="1"/>
  <c r="N11" i="10"/>
  <c r="K28" i="10" s="1"/>
  <c r="J37" i="10"/>
  <c r="J35" i="10"/>
  <c r="N12" i="10"/>
  <c r="K33" i="10" s="1"/>
  <c r="L32" i="10"/>
  <c r="L30" i="10"/>
  <c r="E26" i="10"/>
  <c r="E24" i="10"/>
  <c r="O24" i="10"/>
  <c r="E27" i="10"/>
  <c r="E31" i="10"/>
  <c r="F32" i="10"/>
  <c r="J34" i="10"/>
  <c r="K17" i="2"/>
  <c r="L10" i="2"/>
  <c r="L27" i="10" l="1"/>
  <c r="L24" i="10"/>
  <c r="N34" i="10"/>
  <c r="N37" i="10"/>
  <c r="N36" i="10"/>
  <c r="N20" i="10"/>
  <c r="L36" i="10"/>
  <c r="L34" i="10"/>
  <c r="L35" i="10"/>
  <c r="L37" i="10"/>
  <c r="I32" i="10"/>
  <c r="I30" i="10"/>
  <c r="I31" i="10"/>
  <c r="I29" i="10"/>
  <c r="J27" i="10"/>
  <c r="J25" i="10"/>
  <c r="J26" i="10"/>
  <c r="J24" i="10"/>
  <c r="I26" i="10"/>
  <c r="I24" i="10"/>
  <c r="I25" i="10"/>
  <c r="I27" i="10"/>
  <c r="H36" i="10"/>
  <c r="H34" i="10"/>
  <c r="H37" i="10"/>
  <c r="H35" i="10"/>
  <c r="F27" i="10"/>
  <c r="F25" i="10"/>
  <c r="F26" i="10"/>
  <c r="F24" i="10"/>
  <c r="K31" i="10"/>
  <c r="K29" i="10"/>
  <c r="K32" i="10"/>
  <c r="K30" i="10"/>
  <c r="F37" i="10"/>
  <c r="F35" i="10"/>
  <c r="F34" i="10"/>
  <c r="F36" i="10"/>
  <c r="C27" i="10"/>
  <c r="C25" i="10"/>
  <c r="C26" i="10"/>
  <c r="C24" i="10"/>
  <c r="N27" i="10"/>
  <c r="N25" i="10"/>
  <c r="N24" i="10"/>
  <c r="N26" i="10"/>
  <c r="K37" i="10"/>
  <c r="K35" i="10"/>
  <c r="K36" i="10"/>
  <c r="K34" i="10"/>
  <c r="K27" i="10"/>
  <c r="K25" i="10"/>
  <c r="K26" i="10"/>
  <c r="K24" i="10"/>
  <c r="G27" i="10"/>
  <c r="G25" i="10"/>
  <c r="G24" i="10"/>
  <c r="G26" i="10"/>
  <c r="H32" i="10"/>
  <c r="H30" i="10"/>
  <c r="H29" i="10"/>
  <c r="H31" i="10"/>
  <c r="N31" i="10"/>
  <c r="N29" i="10"/>
  <c r="N32" i="10"/>
  <c r="N30" i="10"/>
  <c r="H26" i="10"/>
  <c r="H24" i="10"/>
  <c r="H27" i="10"/>
  <c r="H25" i="10"/>
  <c r="I20" i="2"/>
  <c r="H20" i="2"/>
  <c r="G20" i="2"/>
  <c r="E20" i="2"/>
  <c r="D20" i="2"/>
  <c r="C20" i="2"/>
  <c r="M19" i="2"/>
  <c r="L19" i="2"/>
  <c r="K19" i="2"/>
  <c r="J19" i="2"/>
  <c r="M33" i="2" s="1"/>
  <c r="F19" i="2"/>
  <c r="L33" i="2" s="1"/>
  <c r="M18" i="2"/>
  <c r="L18" i="2"/>
  <c r="K18" i="2"/>
  <c r="J18" i="2"/>
  <c r="M28" i="2" s="1"/>
  <c r="F18" i="2"/>
  <c r="M17" i="2"/>
  <c r="L17" i="2"/>
  <c r="J17" i="2"/>
  <c r="M23" i="2" s="1"/>
  <c r="F17" i="2"/>
  <c r="L23" i="2" s="1"/>
  <c r="U13" i="2"/>
  <c r="T13" i="2"/>
  <c r="S13" i="2"/>
  <c r="Q13" i="2"/>
  <c r="P13" i="2"/>
  <c r="O13" i="2"/>
  <c r="I13" i="2"/>
  <c r="H13" i="2"/>
  <c r="G13" i="2"/>
  <c r="E13" i="2"/>
  <c r="D13" i="2"/>
  <c r="C13" i="2"/>
  <c r="V12" i="2"/>
  <c r="P33" i="2" s="1"/>
  <c r="R12" i="2"/>
  <c r="O33" i="2" s="1"/>
  <c r="M12" i="2"/>
  <c r="L12" i="2"/>
  <c r="K12" i="2"/>
  <c r="J12" i="2"/>
  <c r="J33" i="2" s="1"/>
  <c r="F12" i="2"/>
  <c r="I33" i="2" s="1"/>
  <c r="V11" i="2"/>
  <c r="P28" i="2" s="1"/>
  <c r="R11" i="2"/>
  <c r="O28" i="2" s="1"/>
  <c r="M11" i="2"/>
  <c r="L11" i="2"/>
  <c r="K11" i="2"/>
  <c r="J11" i="2"/>
  <c r="J28" i="2" s="1"/>
  <c r="F11" i="2"/>
  <c r="I28" i="2" s="1"/>
  <c r="V10" i="2"/>
  <c r="P23" i="2" s="1"/>
  <c r="R10" i="2"/>
  <c r="O23" i="2" s="1"/>
  <c r="M10" i="2"/>
  <c r="K10" i="2"/>
  <c r="J10" i="2"/>
  <c r="J23" i="2" s="1"/>
  <c r="F10" i="2"/>
  <c r="I23" i="2" s="1"/>
  <c r="U6" i="2"/>
  <c r="T6" i="2"/>
  <c r="S6" i="2"/>
  <c r="Q6" i="2"/>
  <c r="P6" i="2"/>
  <c r="O6" i="2"/>
  <c r="M6" i="2"/>
  <c r="L6" i="2"/>
  <c r="K6" i="2"/>
  <c r="I6" i="2"/>
  <c r="H6" i="2"/>
  <c r="G6" i="2"/>
  <c r="E6" i="2"/>
  <c r="D6" i="2"/>
  <c r="C6" i="2"/>
  <c r="V5" i="2"/>
  <c r="G33" i="2" s="1"/>
  <c r="R5" i="2"/>
  <c r="F33" i="2" s="1"/>
  <c r="N5" i="2"/>
  <c r="E33" i="2" s="1"/>
  <c r="J5" i="2"/>
  <c r="D33" i="2" s="1"/>
  <c r="F5" i="2"/>
  <c r="C33" i="2" s="1"/>
  <c r="V4" i="2"/>
  <c r="G28" i="2" s="1"/>
  <c r="R4" i="2"/>
  <c r="F28" i="2" s="1"/>
  <c r="N4" i="2"/>
  <c r="E28" i="2" s="1"/>
  <c r="J4" i="2"/>
  <c r="D28" i="2" s="1"/>
  <c r="F4" i="2"/>
  <c r="C28" i="2" s="1"/>
  <c r="V3" i="2"/>
  <c r="G23" i="2" s="1"/>
  <c r="R3" i="2"/>
  <c r="N3" i="2"/>
  <c r="E23" i="2" s="1"/>
  <c r="J3" i="2"/>
  <c r="D23" i="2" s="1"/>
  <c r="F3" i="2"/>
  <c r="C23" i="2" s="1"/>
  <c r="E25" i="2" l="1"/>
  <c r="E26" i="2"/>
  <c r="E27" i="2"/>
  <c r="E24" i="2"/>
  <c r="D31" i="2"/>
  <c r="D29" i="2"/>
  <c r="D32" i="2"/>
  <c r="D30" i="2"/>
  <c r="C37" i="2"/>
  <c r="C36" i="2"/>
  <c r="C34" i="2"/>
  <c r="C35" i="2"/>
  <c r="G37" i="2"/>
  <c r="G36" i="2"/>
  <c r="G34" i="2"/>
  <c r="G35" i="2"/>
  <c r="I27" i="2"/>
  <c r="I25" i="2"/>
  <c r="I26" i="2"/>
  <c r="I24" i="2"/>
  <c r="O27" i="2"/>
  <c r="O26" i="2"/>
  <c r="O24" i="2"/>
  <c r="O25" i="2"/>
  <c r="P31" i="2"/>
  <c r="P30" i="2"/>
  <c r="P32" i="2"/>
  <c r="P29" i="2"/>
  <c r="L27" i="2"/>
  <c r="L26" i="2"/>
  <c r="L24" i="2"/>
  <c r="L25" i="2"/>
  <c r="N18" i="2"/>
  <c r="N28" i="2" s="1"/>
  <c r="L28" i="2"/>
  <c r="W3" i="2"/>
  <c r="H23" i="2" s="1"/>
  <c r="F23" i="2"/>
  <c r="E32" i="2"/>
  <c r="E31" i="2"/>
  <c r="E29" i="2"/>
  <c r="E30" i="2"/>
  <c r="D37" i="2"/>
  <c r="D36" i="2"/>
  <c r="D34" i="2"/>
  <c r="D35" i="2"/>
  <c r="J26" i="2"/>
  <c r="J25" i="2"/>
  <c r="J27" i="2"/>
  <c r="J24" i="2"/>
  <c r="P27" i="2"/>
  <c r="P26" i="2"/>
  <c r="P24" i="2"/>
  <c r="P25" i="2"/>
  <c r="I35" i="2"/>
  <c r="I36" i="2"/>
  <c r="I37" i="2"/>
  <c r="I34" i="2"/>
  <c r="M27" i="2"/>
  <c r="M25" i="2"/>
  <c r="M26" i="2"/>
  <c r="M24" i="2"/>
  <c r="M32" i="2"/>
  <c r="M31" i="2"/>
  <c r="M29" i="2"/>
  <c r="M30" i="2"/>
  <c r="L37" i="2"/>
  <c r="L36" i="2"/>
  <c r="L34" i="2"/>
  <c r="L35" i="2"/>
  <c r="C27" i="2"/>
  <c r="C26" i="2"/>
  <c r="C24" i="2"/>
  <c r="C25" i="2"/>
  <c r="G27" i="2"/>
  <c r="G26" i="2"/>
  <c r="G24" i="2"/>
  <c r="G25" i="2"/>
  <c r="F32" i="2"/>
  <c r="F29" i="2"/>
  <c r="F31" i="2"/>
  <c r="F30" i="2"/>
  <c r="E37" i="2"/>
  <c r="E36" i="2"/>
  <c r="E35" i="2"/>
  <c r="E34" i="2"/>
  <c r="I32" i="2"/>
  <c r="I29" i="2"/>
  <c r="I31" i="2"/>
  <c r="I30" i="2"/>
  <c r="J36" i="2"/>
  <c r="J37" i="2"/>
  <c r="J34" i="2"/>
  <c r="J35" i="2"/>
  <c r="O37" i="2"/>
  <c r="O36" i="2"/>
  <c r="O34" i="2"/>
  <c r="O35" i="2"/>
  <c r="M37" i="2"/>
  <c r="M34" i="2"/>
  <c r="M35" i="2"/>
  <c r="M36" i="2"/>
  <c r="D27" i="2"/>
  <c r="D26" i="2"/>
  <c r="D24" i="2"/>
  <c r="D25" i="2"/>
  <c r="C30" i="2"/>
  <c r="C32" i="2"/>
  <c r="C31" i="2"/>
  <c r="C29" i="2"/>
  <c r="G32" i="2"/>
  <c r="G29" i="2"/>
  <c r="G30" i="2"/>
  <c r="G31" i="2"/>
  <c r="F36" i="2"/>
  <c r="F35" i="2"/>
  <c r="F37" i="2"/>
  <c r="F34" i="2"/>
  <c r="J32" i="2"/>
  <c r="J31" i="2"/>
  <c r="J29" i="2"/>
  <c r="J30" i="2"/>
  <c r="O32" i="2"/>
  <c r="O31" i="2"/>
  <c r="O29" i="2"/>
  <c r="O30" i="2"/>
  <c r="P37" i="2"/>
  <c r="P36" i="2"/>
  <c r="P34" i="2"/>
  <c r="P35" i="2"/>
  <c r="W4" i="2"/>
  <c r="H28" i="2" s="1"/>
  <c r="V6" i="2"/>
  <c r="N11" i="2"/>
  <c r="K28" i="2" s="1"/>
  <c r="W5" i="2"/>
  <c r="H33" i="2" s="1"/>
  <c r="F20" i="2"/>
  <c r="N6" i="2"/>
  <c r="J20" i="2"/>
  <c r="J13" i="2"/>
  <c r="N10" i="2"/>
  <c r="K23" i="2" s="1"/>
  <c r="F6" i="2"/>
  <c r="R13" i="2"/>
  <c r="V13" i="2"/>
  <c r="N12" i="2"/>
  <c r="K33" i="2" s="1"/>
  <c r="F13" i="2"/>
  <c r="N19" i="2"/>
  <c r="N33" i="2" s="1"/>
  <c r="J6" i="2"/>
  <c r="R6" i="2"/>
  <c r="N17" i="2"/>
  <c r="N23" i="2" s="1"/>
  <c r="M19" i="1"/>
  <c r="L19" i="1"/>
  <c r="K19" i="1"/>
  <c r="M18" i="1"/>
  <c r="L18" i="1"/>
  <c r="K18" i="1"/>
  <c r="M17" i="1"/>
  <c r="L17" i="1"/>
  <c r="K17" i="1"/>
  <c r="M12" i="1"/>
  <c r="I20" i="1"/>
  <c r="H20" i="1"/>
  <c r="G20" i="1"/>
  <c r="J19" i="1"/>
  <c r="M33" i="1" s="1"/>
  <c r="J18" i="1"/>
  <c r="M28" i="1" s="1"/>
  <c r="J17" i="1"/>
  <c r="M23" i="1" s="1"/>
  <c r="E20" i="1"/>
  <c r="D20" i="1"/>
  <c r="C20" i="1"/>
  <c r="F19" i="1"/>
  <c r="L33" i="1" s="1"/>
  <c r="F18" i="1"/>
  <c r="L28" i="1" s="1"/>
  <c r="F17" i="1"/>
  <c r="L23" i="1" s="1"/>
  <c r="L26" i="1" l="1"/>
  <c r="L24" i="1"/>
  <c r="L27" i="1"/>
  <c r="L25" i="1"/>
  <c r="M34" i="1"/>
  <c r="M35" i="1"/>
  <c r="M36" i="1"/>
  <c r="M37" i="1"/>
  <c r="L30" i="1"/>
  <c r="L31" i="1"/>
  <c r="L32" i="1"/>
  <c r="L29" i="1"/>
  <c r="L35" i="1"/>
  <c r="L36" i="1"/>
  <c r="L34" i="1"/>
  <c r="L37" i="1"/>
  <c r="M25" i="1"/>
  <c r="M26" i="1"/>
  <c r="M24" i="1"/>
  <c r="M27" i="1"/>
  <c r="M29" i="1"/>
  <c r="M30" i="1"/>
  <c r="M31" i="1"/>
  <c r="M32" i="1"/>
  <c r="H37" i="2"/>
  <c r="H36" i="2"/>
  <c r="H34" i="2"/>
  <c r="H35" i="2"/>
  <c r="F26" i="2"/>
  <c r="F27" i="2"/>
  <c r="F24" i="2"/>
  <c r="F25" i="2"/>
  <c r="N36" i="2"/>
  <c r="N37" i="2"/>
  <c r="N34" i="2"/>
  <c r="N35" i="2"/>
  <c r="K30" i="2"/>
  <c r="K31" i="2"/>
  <c r="K32" i="2"/>
  <c r="K29" i="2"/>
  <c r="H27" i="2"/>
  <c r="H26" i="2"/>
  <c r="H24" i="2"/>
  <c r="H25" i="2"/>
  <c r="N26" i="2"/>
  <c r="N27" i="2"/>
  <c r="N25" i="2"/>
  <c r="N24" i="2"/>
  <c r="L31" i="2"/>
  <c r="L32" i="2"/>
  <c r="L29" i="2"/>
  <c r="L30" i="2"/>
  <c r="K37" i="2"/>
  <c r="K36" i="2"/>
  <c r="K34" i="2"/>
  <c r="K35" i="2"/>
  <c r="K27" i="2"/>
  <c r="K26" i="2"/>
  <c r="K24" i="2"/>
  <c r="K25" i="2"/>
  <c r="H31" i="2"/>
  <c r="H29" i="2"/>
  <c r="H30" i="2"/>
  <c r="H32" i="2"/>
  <c r="N32" i="2"/>
  <c r="N29" i="2"/>
  <c r="N31" i="2"/>
  <c r="N30" i="2"/>
  <c r="N13" i="2"/>
  <c r="N20" i="2"/>
  <c r="J20" i="1"/>
  <c r="F20" i="1"/>
  <c r="L10" i="1"/>
  <c r="M10" i="1"/>
  <c r="L11" i="1"/>
  <c r="M11" i="1"/>
  <c r="L12" i="1"/>
  <c r="K12" i="1"/>
  <c r="K11" i="1"/>
  <c r="K10" i="1"/>
  <c r="H6" i="1"/>
  <c r="I6" i="1"/>
  <c r="K6" i="1"/>
  <c r="L6" i="1"/>
  <c r="M6" i="1"/>
  <c r="C13" i="1"/>
  <c r="D13" i="1"/>
  <c r="E13" i="1"/>
  <c r="G13" i="1"/>
  <c r="H13" i="1"/>
  <c r="I13" i="1"/>
  <c r="O6" i="1"/>
  <c r="P6" i="1"/>
  <c r="Q6" i="1"/>
  <c r="S6" i="1"/>
  <c r="T6" i="1"/>
  <c r="U6" i="1"/>
  <c r="C6" i="1"/>
  <c r="D6" i="1"/>
  <c r="E6" i="1"/>
  <c r="O13" i="1"/>
  <c r="P13" i="1"/>
  <c r="Q13" i="1"/>
  <c r="S13" i="1"/>
  <c r="T13" i="1"/>
  <c r="U13" i="1"/>
  <c r="G6" i="1"/>
  <c r="V12" i="1"/>
  <c r="P33" i="1" s="1"/>
  <c r="V11" i="1"/>
  <c r="P28" i="1" s="1"/>
  <c r="V10" i="1"/>
  <c r="P23" i="1" s="1"/>
  <c r="R12" i="1"/>
  <c r="O33" i="1" s="1"/>
  <c r="R11" i="1"/>
  <c r="O28" i="1" s="1"/>
  <c r="R10" i="1"/>
  <c r="O23" i="1" s="1"/>
  <c r="F5" i="1"/>
  <c r="C33" i="1" s="1"/>
  <c r="F4" i="1"/>
  <c r="C28" i="1" s="1"/>
  <c r="F3" i="1"/>
  <c r="C23" i="1" s="1"/>
  <c r="V5" i="1"/>
  <c r="G33" i="1" s="1"/>
  <c r="V4" i="1"/>
  <c r="G28" i="1" s="1"/>
  <c r="V3" i="1"/>
  <c r="G23" i="1" s="1"/>
  <c r="R5" i="1"/>
  <c r="F33" i="1" s="1"/>
  <c r="R4" i="1"/>
  <c r="R3" i="1"/>
  <c r="F23" i="1" s="1"/>
  <c r="J12" i="1"/>
  <c r="J33" i="1" s="1"/>
  <c r="J11" i="1"/>
  <c r="J28" i="1" s="1"/>
  <c r="J10" i="1"/>
  <c r="F12" i="1"/>
  <c r="I33" i="1" s="1"/>
  <c r="F11" i="1"/>
  <c r="I28" i="1" s="1"/>
  <c r="F10" i="1"/>
  <c r="I23" i="1" s="1"/>
  <c r="N5" i="1"/>
  <c r="E33" i="1" s="1"/>
  <c r="N4" i="1"/>
  <c r="E28" i="1" s="1"/>
  <c r="N3" i="1"/>
  <c r="E23" i="1" s="1"/>
  <c r="J4" i="1"/>
  <c r="D28" i="1" s="1"/>
  <c r="J5" i="1"/>
  <c r="D33" i="1" s="1"/>
  <c r="J3" i="1"/>
  <c r="D23" i="1" s="1"/>
  <c r="D30" i="1" l="1"/>
  <c r="D31" i="1"/>
  <c r="D32" i="1"/>
  <c r="D29" i="1"/>
  <c r="I25" i="1"/>
  <c r="I26" i="1"/>
  <c r="I27" i="1"/>
  <c r="I24" i="1"/>
  <c r="J32" i="1"/>
  <c r="J29" i="1"/>
  <c r="J30" i="1"/>
  <c r="J31" i="1"/>
  <c r="F37" i="1"/>
  <c r="F34" i="1"/>
  <c r="F36" i="1"/>
  <c r="F35" i="1"/>
  <c r="C25" i="1"/>
  <c r="C27" i="1"/>
  <c r="C24" i="1"/>
  <c r="C26" i="1"/>
  <c r="O31" i="1"/>
  <c r="O32" i="1"/>
  <c r="O30" i="1"/>
  <c r="O29" i="1"/>
  <c r="P35" i="1"/>
  <c r="P36" i="1"/>
  <c r="P37" i="1"/>
  <c r="P34" i="1"/>
  <c r="E25" i="1"/>
  <c r="E26" i="1"/>
  <c r="E24" i="1"/>
  <c r="E27" i="1"/>
  <c r="I29" i="1"/>
  <c r="I30" i="1"/>
  <c r="I31" i="1"/>
  <c r="I32" i="1"/>
  <c r="J37" i="1"/>
  <c r="J34" i="1"/>
  <c r="J35" i="1"/>
  <c r="J36" i="1"/>
  <c r="G27" i="1"/>
  <c r="G24" i="1"/>
  <c r="G25" i="1"/>
  <c r="G26" i="1"/>
  <c r="C30" i="1"/>
  <c r="C32" i="1"/>
  <c r="C31" i="1"/>
  <c r="C29" i="1"/>
  <c r="O36" i="1"/>
  <c r="O37" i="1"/>
  <c r="O34" i="1"/>
  <c r="O35" i="1"/>
  <c r="D26" i="1"/>
  <c r="D27" i="1"/>
  <c r="D24" i="1"/>
  <c r="D25" i="1"/>
  <c r="E29" i="1"/>
  <c r="E30" i="1"/>
  <c r="E32" i="1"/>
  <c r="E31" i="1"/>
  <c r="I34" i="1"/>
  <c r="I35" i="1"/>
  <c r="I37" i="1"/>
  <c r="I36" i="1"/>
  <c r="F25" i="1"/>
  <c r="F24" i="1"/>
  <c r="F26" i="1"/>
  <c r="F27" i="1"/>
  <c r="G31" i="1"/>
  <c r="G32" i="1"/>
  <c r="G29" i="1"/>
  <c r="G30" i="1"/>
  <c r="C35" i="1"/>
  <c r="C34" i="1"/>
  <c r="C37" i="1"/>
  <c r="C36" i="1"/>
  <c r="P26" i="1"/>
  <c r="P24" i="1"/>
  <c r="P25" i="1"/>
  <c r="P27" i="1"/>
  <c r="D35" i="1"/>
  <c r="D36" i="1"/>
  <c r="D37" i="1"/>
  <c r="D34" i="1"/>
  <c r="E34" i="1"/>
  <c r="E35" i="1"/>
  <c r="E36" i="1"/>
  <c r="E37" i="1"/>
  <c r="N17" i="1"/>
  <c r="N23" i="1" s="1"/>
  <c r="J23" i="1"/>
  <c r="W4" i="1"/>
  <c r="H28" i="1" s="1"/>
  <c r="F28" i="1"/>
  <c r="G36" i="1"/>
  <c r="G37" i="1"/>
  <c r="G34" i="1"/>
  <c r="G35" i="1"/>
  <c r="O27" i="1"/>
  <c r="O24" i="1"/>
  <c r="O25" i="1"/>
  <c r="O26" i="1"/>
  <c r="P30" i="1"/>
  <c r="P31" i="1"/>
  <c r="P32" i="1"/>
  <c r="P29" i="1"/>
  <c r="W5" i="1"/>
  <c r="H33" i="1" s="1"/>
  <c r="N18" i="1"/>
  <c r="N28" i="1" s="1"/>
  <c r="N12" i="1"/>
  <c r="K33" i="1" s="1"/>
  <c r="W3" i="1"/>
  <c r="H23" i="1" s="1"/>
  <c r="N19" i="1"/>
  <c r="N33" i="1" s="1"/>
  <c r="N10" i="1"/>
  <c r="K23" i="1" s="1"/>
  <c r="N11" i="1"/>
  <c r="K28" i="1" s="1"/>
  <c r="V13" i="1"/>
  <c r="R13" i="1"/>
  <c r="F6" i="1"/>
  <c r="V6" i="1"/>
  <c r="J13" i="1"/>
  <c r="F13" i="1"/>
  <c r="N6" i="1"/>
  <c r="J6" i="1"/>
  <c r="R6" i="1"/>
  <c r="H26" i="1" l="1"/>
  <c r="H27" i="1"/>
  <c r="H25" i="1"/>
  <c r="H24" i="1"/>
  <c r="F32" i="1"/>
  <c r="F29" i="1"/>
  <c r="F30" i="1"/>
  <c r="F31" i="1"/>
  <c r="K31" i="1"/>
  <c r="K32" i="1"/>
  <c r="K29" i="1"/>
  <c r="K30" i="1"/>
  <c r="K36" i="1"/>
  <c r="K37" i="1"/>
  <c r="K34" i="1"/>
  <c r="K35" i="1"/>
  <c r="H30" i="1"/>
  <c r="H31" i="1"/>
  <c r="H29" i="1"/>
  <c r="H32" i="1"/>
  <c r="K27" i="1"/>
  <c r="K24" i="1"/>
  <c r="K26" i="1"/>
  <c r="K25" i="1"/>
  <c r="N32" i="1"/>
  <c r="N29" i="1"/>
  <c r="N30" i="1"/>
  <c r="N31" i="1"/>
  <c r="J25" i="1"/>
  <c r="J26" i="1"/>
  <c r="J27" i="1"/>
  <c r="J24" i="1"/>
  <c r="N37" i="1"/>
  <c r="N34" i="1"/>
  <c r="N35" i="1"/>
  <c r="N36" i="1"/>
  <c r="H35" i="1"/>
  <c r="H36" i="1"/>
  <c r="H37" i="1"/>
  <c r="H34" i="1"/>
  <c r="N25" i="1"/>
  <c r="N27" i="1"/>
  <c r="N26" i="1"/>
  <c r="N24" i="1"/>
  <c r="N13" i="1"/>
  <c r="N20" i="1"/>
</calcChain>
</file>

<file path=xl/sharedStrings.xml><?xml version="1.0" encoding="utf-8"?>
<sst xmlns="http://schemas.openxmlformats.org/spreadsheetml/2006/main" count="436" uniqueCount="56">
  <si>
    <t>Vedot</t>
  </si>
  <si>
    <t>Vedot omiin</t>
  </si>
  <si>
    <t>+</t>
  </si>
  <si>
    <t>-</t>
  </si>
  <si>
    <t>Maalinteko paikat</t>
  </si>
  <si>
    <t>Vaihdot</t>
  </si>
  <si>
    <t>Hankitut vaparit hyök.</t>
  </si>
  <si>
    <t>Vaparit puolustus</t>
  </si>
  <si>
    <t>Maalint. paikat omiin</t>
  </si>
  <si>
    <t>Fenwick</t>
  </si>
  <si>
    <t>Corsi</t>
  </si>
  <si>
    <t>E1</t>
  </si>
  <si>
    <t>E2</t>
  </si>
  <si>
    <t>E3</t>
  </si>
  <si>
    <t>Blokatut h</t>
  </si>
  <si>
    <t>Blokatut p</t>
  </si>
  <si>
    <t>Maalintekopaikat</t>
  </si>
  <si>
    <t>Maalintekopaikat %</t>
  </si>
  <si>
    <t>Hankitut vaparit h</t>
  </si>
  <si>
    <t>Hankitut puolustus</t>
  </si>
  <si>
    <t>Lukkari Olli</t>
  </si>
  <si>
    <t>Tornberg Jaakko</t>
  </si>
  <si>
    <t>Jämsä Joona</t>
  </si>
  <si>
    <t>Härkönen Valtteri</t>
  </si>
  <si>
    <t>Koskela Lasse</t>
  </si>
  <si>
    <t>Pöyhtäri Juho-Pekka</t>
  </si>
  <si>
    <t>Rehu Santtu</t>
  </si>
  <si>
    <t>Jämsä Herman</t>
  </si>
  <si>
    <t>Pahkala Juho</t>
  </si>
  <si>
    <t>Härmä Petri</t>
  </si>
  <si>
    <t>Alatalo Jaakko</t>
  </si>
  <si>
    <t>Lukkari Tuomo</t>
  </si>
  <si>
    <t>Pahkala Tomi</t>
  </si>
  <si>
    <t>Hartikka Konsta</t>
  </si>
  <si>
    <t>Matkaselkä Eetu</t>
  </si>
  <si>
    <t>Aarnio Janne</t>
  </si>
  <si>
    <t>Rintala Pekka</t>
  </si>
  <si>
    <t>Kenttä 1</t>
  </si>
  <si>
    <t>Kenttä 2</t>
  </si>
  <si>
    <t>Kenttä 3</t>
  </si>
  <si>
    <t>Numero</t>
  </si>
  <si>
    <t>Nimi</t>
  </si>
  <si>
    <t>Row Labels</t>
  </si>
  <si>
    <t>(blank)</t>
  </si>
  <si>
    <t>Grand Total</t>
  </si>
  <si>
    <t>Sum of +</t>
  </si>
  <si>
    <t>Sum of -</t>
  </si>
  <si>
    <t>Sum of Maalintekopaikat</t>
  </si>
  <si>
    <t>Sum of Maalint. paikat omiin</t>
  </si>
  <si>
    <t>Sum of Vedot</t>
  </si>
  <si>
    <t>Sum of Vedot omiin</t>
  </si>
  <si>
    <t>Sum of Blokatut h</t>
  </si>
  <si>
    <t>Sum of Blokatut p</t>
  </si>
  <si>
    <t>+/-</t>
  </si>
  <si>
    <t>Maalintekop- %</t>
  </si>
  <si>
    <t>Henri Kuokkari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</si>
</sst>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.8000000000000007"/>
      <color rgb="FF000000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4" tint="0.3999755851924192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3">
    <xf numFmtId="0" fontId="0" fillId="0" borderId="0" xfId="0"/>
    <xf numFmtId="0" fontId="0" fillId="0" borderId="0" xfId="0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2" borderId="2" xfId="0" applyFont="1" applyFill="1" applyBorder="1"/>
    <xf numFmtId="0" fontId="2" fillId="3" borderId="2" xfId="0" applyFont="1" applyFill="1" applyBorder="1" applyAlignment="1">
      <alignment horizontal="center"/>
    </xf>
    <xf numFmtId="0" fontId="2" fillId="0" borderId="2" xfId="0" applyFont="1" applyBorder="1" applyAlignment="1">
      <alignment horizontal="right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2" fillId="3" borderId="14" xfId="0" applyFont="1" applyFill="1" applyBorder="1" applyAlignment="1">
      <alignment horizontal="center"/>
    </xf>
    <xf numFmtId="9" fontId="0" fillId="0" borderId="3" xfId="1" applyFont="1" applyBorder="1" applyAlignment="1">
      <alignment horizontal="center"/>
    </xf>
    <xf numFmtId="9" fontId="0" fillId="0" borderId="1" xfId="1" applyFont="1" applyBorder="1" applyAlignment="1">
      <alignment horizontal="center"/>
    </xf>
    <xf numFmtId="9" fontId="0" fillId="0" borderId="4" xfId="1" applyFont="1" applyBorder="1" applyAlignment="1">
      <alignment horizontal="center"/>
    </xf>
    <xf numFmtId="9" fontId="0" fillId="3" borderId="10" xfId="1" applyFont="1" applyFill="1" applyBorder="1" applyAlignment="1">
      <alignment horizontal="center"/>
    </xf>
    <xf numFmtId="9" fontId="0" fillId="0" borderId="5" xfId="1" applyFont="1" applyBorder="1" applyAlignment="1">
      <alignment horizontal="center"/>
    </xf>
    <xf numFmtId="9" fontId="0" fillId="0" borderId="6" xfId="1" applyFont="1" applyBorder="1" applyAlignment="1">
      <alignment horizontal="center"/>
    </xf>
    <xf numFmtId="9" fontId="0" fillId="0" borderId="7" xfId="1" applyFont="1" applyBorder="1" applyAlignment="1">
      <alignment horizontal="center"/>
    </xf>
    <xf numFmtId="9" fontId="0" fillId="3" borderId="11" xfId="1" applyFont="1" applyFill="1" applyBorder="1" applyAlignment="1">
      <alignment horizontal="center"/>
    </xf>
    <xf numFmtId="0" fontId="2" fillId="0" borderId="0" xfId="0" applyFont="1" applyBorder="1" applyAlignment="1">
      <alignment horizontal="right"/>
    </xf>
    <xf numFmtId="9" fontId="0" fillId="0" borderId="0" xfId="1" applyFo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right"/>
    </xf>
    <xf numFmtId="0" fontId="2" fillId="2" borderId="12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3" fillId="0" borderId="0" xfId="0" applyFont="1" applyFill="1" applyAlignment="1">
      <alignment horizontal="left" vertical="center" wrapText="1"/>
    </xf>
    <xf numFmtId="0" fontId="0" fillId="0" borderId="0" xfId="0" pivotButton="1"/>
    <xf numFmtId="0" fontId="0" fillId="0" borderId="0" xfId="0" applyAlignment="1">
      <alignment horizontal="left"/>
    </xf>
    <xf numFmtId="0" fontId="2" fillId="4" borderId="15" xfId="0" applyFont="1" applyFill="1" applyBorder="1"/>
    <xf numFmtId="0" fontId="0" fillId="0" borderId="0" xfId="0" applyNumberFormat="1"/>
    <xf numFmtId="0" fontId="0" fillId="0" borderId="0" xfId="0" applyAlignment="1">
      <alignment wrapText="1"/>
    </xf>
    <xf numFmtId="0" fontId="2" fillId="4" borderId="15" xfId="0" applyFont="1" applyFill="1" applyBorder="1" applyAlignment="1">
      <alignment wrapText="1"/>
    </xf>
    <xf numFmtId="0" fontId="0" fillId="5" borderId="0" xfId="0" quotePrefix="1" applyFill="1" applyAlignment="1">
      <alignment wrapText="1"/>
    </xf>
    <xf numFmtId="0" fontId="0" fillId="5" borderId="0" xfId="0" applyFill="1" applyAlignment="1">
      <alignment wrapText="1"/>
    </xf>
  </cellXfs>
  <cellStyles count="2">
    <cellStyle name="Normal" xfId="0" builtinId="0"/>
    <cellStyle name="Percent" xfId="1" builtinId="5"/>
  </cellStyles>
  <dxfs count="3">
    <dxf>
      <alignment wrapText="1" readingOrder="0"/>
    </dxf>
    <dxf>
      <alignment wrapText="1" readingOrder="0"/>
    </dxf>
    <dxf>
      <alignment wrapText="1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Jämsä Joona" refreshedDate="42323.009855439814" createdVersion="5" refreshedVersion="5" minRefreshableVersion="3" recordCount="46">
  <cacheSource type="worksheet">
    <worksheetSource ref="A1:P1048576" sheet="Data"/>
  </cacheSource>
  <cacheFields count="16">
    <cacheField name="Numero" numFmtId="0">
      <sharedItems containsString="0" containsBlank="1" containsNumber="1" containsInteger="1" minValue="3" maxValue="99"/>
    </cacheField>
    <cacheField name="Nimi" numFmtId="0">
      <sharedItems containsBlank="1" count="19">
        <s v="Tornberg Jaakko"/>
        <s v="Jämsä Joona"/>
        <s v="Pöyhtäri Juho-Pekka"/>
        <s v="Matkaselkä Eetu"/>
        <s v="Härmä Petri"/>
        <s v="Lukkari Tuomo"/>
        <s v="Lukkari Olli"/>
        <s v="Rehu Santtu"/>
        <s v="Koskela Lasse"/>
        <s v="Härkönen Valtteri"/>
        <s v="Rintala Pekka"/>
        <s v="Alatalo Jaakko"/>
        <s v="Pahkala Tomi"/>
        <s v="Hartikka Konsta"/>
        <s v="Pahkala Juho"/>
        <s v="Jämsä Herman"/>
        <s v="Aarnio Janne"/>
        <s v="Henri Kuokkari"/>
        <m/>
      </sharedItems>
    </cacheField>
    <cacheField name="Vaihdot" numFmtId="0">
      <sharedItems containsString="0" containsBlank="1" containsNumber="1" containsInteger="1" minValue="10" maxValue="18"/>
    </cacheField>
    <cacheField name="+" numFmtId="0">
      <sharedItems containsString="0" containsBlank="1" containsNumber="1" containsInteger="1" minValue="0" maxValue="4"/>
    </cacheField>
    <cacheField name="-" numFmtId="0">
      <sharedItems containsString="0" containsBlank="1" containsNumber="1" containsInteger="1" minValue="0" maxValue="2"/>
    </cacheField>
    <cacheField name="Maalintekopaikat" numFmtId="0">
      <sharedItems containsString="0" containsBlank="1" containsNumber="1" containsInteger="1" minValue="0" maxValue="12"/>
    </cacheField>
    <cacheField name="Maalint. paikat omiin" numFmtId="0">
      <sharedItems containsString="0" containsBlank="1" containsNumber="1" containsInteger="1" minValue="1" maxValue="8"/>
    </cacheField>
    <cacheField name="Maalintekopaikat %" numFmtId="0">
      <sharedItems containsString="0" containsBlank="1" containsNumber="1" minValue="0" maxValue="0.8"/>
    </cacheField>
    <cacheField name="Vedot" numFmtId="0">
      <sharedItems containsString="0" containsBlank="1" containsNumber="1" containsInteger="1" minValue="2" maxValue="20"/>
    </cacheField>
    <cacheField name="Vedot omiin" numFmtId="0">
      <sharedItems containsString="0" containsBlank="1" containsNumber="1" containsInteger="1" minValue="4" maxValue="14"/>
    </cacheField>
    <cacheField name="Fenwick" numFmtId="0">
      <sharedItems containsString="0" containsBlank="1" containsNumber="1" minValue="0.18181818181818182" maxValue="0.8"/>
    </cacheField>
    <cacheField name="Blokatut h" numFmtId="0">
      <sharedItems containsString="0" containsBlank="1" containsNumber="1" containsInteger="1" minValue="0" maxValue="7"/>
    </cacheField>
    <cacheField name="Blokatut p" numFmtId="0">
      <sharedItems containsString="0" containsBlank="1" containsNumber="1" containsInteger="1" minValue="0" maxValue="7"/>
    </cacheField>
    <cacheField name="Corsi" numFmtId="0">
      <sharedItems containsString="0" containsBlank="1" containsNumber="1" minValue="0.2857142857142857" maxValue="0.76470588235294112"/>
    </cacheField>
    <cacheField name="Hankitut vaparit h" numFmtId="0">
      <sharedItems containsString="0" containsBlank="1" containsNumber="1" containsInteger="1" minValue="1" maxValue="6"/>
    </cacheField>
    <cacheField name="Hankitut puolustus" numFmtId="0">
      <sharedItems containsString="0" containsBlank="1" containsNumber="1" containsInteger="1" minValue="0" maxValue="2"/>
    </cacheField>
  </cacheFields>
  <extLst>
    <ext xmlns:x14="http://schemas.microsoft.com/office/spreadsheetml/2009/9/main" uri="{725AE2AE-9491-48be-B2B4-4EB974FC3084}">
      <x14:pivotCacheDefinition pivotCacheId="1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6">
  <r>
    <n v="39"/>
    <x v="0"/>
    <n v="10"/>
    <n v="3"/>
    <n v="1"/>
    <n v="7"/>
    <n v="3"/>
    <n v="0.7"/>
    <n v="11"/>
    <n v="9"/>
    <n v="0.55000000000000004"/>
    <n v="0"/>
    <n v="5"/>
    <n v="0.44"/>
    <n v="2"/>
    <n v="1"/>
  </r>
  <r>
    <n v="99"/>
    <x v="1"/>
    <n v="10"/>
    <n v="3"/>
    <n v="1"/>
    <n v="7"/>
    <n v="3"/>
    <n v="0.7"/>
    <n v="11"/>
    <n v="9"/>
    <n v="0.55000000000000004"/>
    <n v="0"/>
    <n v="5"/>
    <n v="0.44"/>
    <n v="2"/>
    <n v="1"/>
  </r>
  <r>
    <n v="26"/>
    <x v="2"/>
    <n v="10"/>
    <n v="3"/>
    <n v="1"/>
    <n v="7"/>
    <n v="3"/>
    <n v="0.7"/>
    <n v="11"/>
    <n v="9"/>
    <n v="0.55000000000000004"/>
    <n v="0"/>
    <n v="5"/>
    <n v="0.44"/>
    <n v="2"/>
    <n v="1"/>
  </r>
  <r>
    <n v="4"/>
    <x v="3"/>
    <n v="10"/>
    <n v="3"/>
    <n v="1"/>
    <n v="7"/>
    <n v="3"/>
    <n v="0.7"/>
    <n v="11"/>
    <n v="9"/>
    <n v="0.55000000000000004"/>
    <n v="0"/>
    <n v="5"/>
    <n v="0.44"/>
    <n v="2"/>
    <n v="1"/>
  </r>
  <r>
    <n v="3"/>
    <x v="4"/>
    <n v="10"/>
    <n v="3"/>
    <n v="1"/>
    <n v="7"/>
    <n v="3"/>
    <n v="0.7"/>
    <n v="11"/>
    <n v="9"/>
    <n v="0.55000000000000004"/>
    <n v="0"/>
    <n v="5"/>
    <n v="0.44"/>
    <n v="2"/>
    <n v="1"/>
  </r>
  <r>
    <n v="23"/>
    <x v="5"/>
    <n v="11"/>
    <n v="3"/>
    <n v="0"/>
    <n v="6"/>
    <n v="7"/>
    <n v="0.46153846153846156"/>
    <n v="7"/>
    <n v="14"/>
    <n v="0.33333333333333331"/>
    <n v="1"/>
    <n v="0"/>
    <n v="0.36363636363636365"/>
    <n v="5"/>
    <n v="1"/>
  </r>
  <r>
    <n v="96"/>
    <x v="6"/>
    <n v="11"/>
    <n v="3"/>
    <n v="0"/>
    <n v="6"/>
    <n v="7"/>
    <n v="0.46153846153846156"/>
    <n v="7"/>
    <n v="14"/>
    <n v="0.33333333333333331"/>
    <n v="1"/>
    <n v="0"/>
    <n v="0.36363636363636365"/>
    <n v="5"/>
    <n v="1"/>
  </r>
  <r>
    <n v="7"/>
    <x v="7"/>
    <n v="11"/>
    <n v="3"/>
    <n v="0"/>
    <n v="6"/>
    <n v="7"/>
    <n v="0.46153846153846156"/>
    <n v="7"/>
    <n v="14"/>
    <n v="0.33333333333333331"/>
    <n v="1"/>
    <n v="0"/>
    <n v="0.36363636363636365"/>
    <n v="5"/>
    <n v="1"/>
  </r>
  <r>
    <n v="9"/>
    <x v="8"/>
    <n v="11"/>
    <n v="3"/>
    <n v="0"/>
    <n v="6"/>
    <n v="7"/>
    <n v="0.46153846153846156"/>
    <n v="7"/>
    <n v="14"/>
    <n v="0.33333333333333331"/>
    <n v="1"/>
    <n v="0"/>
    <n v="0.36363636363636365"/>
    <n v="5"/>
    <n v="1"/>
  </r>
  <r>
    <n v="67"/>
    <x v="9"/>
    <n v="11"/>
    <n v="3"/>
    <n v="0"/>
    <n v="6"/>
    <n v="7"/>
    <n v="0.46153846153846156"/>
    <n v="7"/>
    <n v="14"/>
    <n v="0.33333333333333331"/>
    <n v="1"/>
    <n v="0"/>
    <n v="0.36363636363636365"/>
    <n v="5"/>
    <n v="1"/>
  </r>
  <r>
    <n v="86"/>
    <x v="10"/>
    <n v="11"/>
    <n v="0"/>
    <n v="1"/>
    <n v="0"/>
    <n v="3"/>
    <n v="0"/>
    <n v="3"/>
    <n v="4"/>
    <n v="0.42857142857142855"/>
    <n v="1"/>
    <n v="2"/>
    <n v="0.4"/>
    <n v="5"/>
    <n v="2"/>
  </r>
  <r>
    <n v="18"/>
    <x v="11"/>
    <n v="11"/>
    <n v="0"/>
    <n v="1"/>
    <n v="0"/>
    <n v="3"/>
    <n v="0"/>
    <n v="3"/>
    <n v="4"/>
    <n v="0.42857142857142855"/>
    <n v="1"/>
    <n v="2"/>
    <n v="0.4"/>
    <n v="5"/>
    <n v="2"/>
  </r>
  <r>
    <n v="40"/>
    <x v="12"/>
    <n v="11"/>
    <n v="0"/>
    <n v="1"/>
    <n v="0"/>
    <n v="3"/>
    <n v="0"/>
    <n v="3"/>
    <n v="4"/>
    <n v="0.42857142857142855"/>
    <n v="1"/>
    <n v="2"/>
    <n v="0.4"/>
    <n v="5"/>
    <n v="2"/>
  </r>
  <r>
    <n v="5"/>
    <x v="13"/>
    <n v="11"/>
    <n v="0"/>
    <n v="1"/>
    <n v="0"/>
    <n v="3"/>
    <n v="0"/>
    <n v="3"/>
    <n v="4"/>
    <n v="0.42857142857142855"/>
    <n v="1"/>
    <n v="2"/>
    <n v="0.4"/>
    <n v="5"/>
    <n v="2"/>
  </r>
  <r>
    <n v="17"/>
    <x v="14"/>
    <n v="11"/>
    <n v="0"/>
    <n v="1"/>
    <n v="0"/>
    <n v="3"/>
    <n v="0"/>
    <n v="3"/>
    <n v="4"/>
    <n v="0.42857142857142855"/>
    <n v="1"/>
    <n v="2"/>
    <n v="0.4"/>
    <n v="5"/>
    <n v="2"/>
  </r>
  <r>
    <n v="39"/>
    <x v="0"/>
    <n v="18"/>
    <n v="4"/>
    <n v="1"/>
    <n v="12"/>
    <n v="3"/>
    <n v="0.8"/>
    <n v="20"/>
    <n v="5"/>
    <n v="0.8"/>
    <n v="6"/>
    <n v="3"/>
    <n v="0.76470588235294112"/>
    <n v="1"/>
    <n v="0"/>
  </r>
  <r>
    <n v="99"/>
    <x v="1"/>
    <n v="18"/>
    <n v="4"/>
    <n v="1"/>
    <n v="12"/>
    <n v="3"/>
    <n v="0.8"/>
    <n v="20"/>
    <n v="5"/>
    <n v="0.8"/>
    <n v="6"/>
    <n v="3"/>
    <n v="0.76470588235294112"/>
    <n v="1"/>
    <n v="0"/>
  </r>
  <r>
    <n v="26"/>
    <x v="2"/>
    <n v="18"/>
    <n v="4"/>
    <n v="1"/>
    <n v="12"/>
    <n v="3"/>
    <n v="0.8"/>
    <n v="20"/>
    <n v="5"/>
    <n v="0.8"/>
    <n v="6"/>
    <n v="3"/>
    <n v="0.76470588235294112"/>
    <n v="1"/>
    <n v="0"/>
  </r>
  <r>
    <n v="4"/>
    <x v="3"/>
    <n v="18"/>
    <n v="4"/>
    <n v="1"/>
    <n v="12"/>
    <n v="3"/>
    <n v="0.8"/>
    <n v="20"/>
    <n v="5"/>
    <n v="0.8"/>
    <n v="6"/>
    <n v="3"/>
    <n v="0.76470588235294112"/>
    <n v="1"/>
    <n v="0"/>
  </r>
  <r>
    <n v="3"/>
    <x v="4"/>
    <n v="18"/>
    <n v="4"/>
    <n v="1"/>
    <n v="12"/>
    <n v="3"/>
    <n v="0.8"/>
    <n v="20"/>
    <n v="5"/>
    <n v="0.8"/>
    <n v="6"/>
    <n v="3"/>
    <n v="0.76470588235294112"/>
    <n v="1"/>
    <n v="0"/>
  </r>
  <r>
    <n v="23"/>
    <x v="5"/>
    <n v="18"/>
    <n v="3"/>
    <n v="1"/>
    <n v="6"/>
    <n v="3"/>
    <n v="0.66666666666666663"/>
    <n v="12"/>
    <n v="8"/>
    <n v="0.6"/>
    <n v="3"/>
    <n v="7"/>
    <n v="0.5"/>
    <n v="4"/>
    <n v="2"/>
  </r>
  <r>
    <n v="96"/>
    <x v="6"/>
    <n v="18"/>
    <n v="3"/>
    <n v="1"/>
    <n v="6"/>
    <n v="3"/>
    <n v="0.66666666666666663"/>
    <n v="12"/>
    <n v="8"/>
    <n v="0.6"/>
    <n v="3"/>
    <n v="7"/>
    <n v="0.5"/>
    <n v="4"/>
    <n v="2"/>
  </r>
  <r>
    <n v="7"/>
    <x v="7"/>
    <n v="18"/>
    <n v="3"/>
    <n v="1"/>
    <n v="6"/>
    <n v="3"/>
    <n v="0.66666666666666663"/>
    <n v="12"/>
    <n v="8"/>
    <n v="0.6"/>
    <n v="3"/>
    <n v="7"/>
    <n v="0.5"/>
    <n v="4"/>
    <n v="2"/>
  </r>
  <r>
    <n v="9"/>
    <x v="8"/>
    <n v="18"/>
    <n v="3"/>
    <n v="1"/>
    <n v="6"/>
    <n v="3"/>
    <n v="0.66666666666666663"/>
    <n v="12"/>
    <n v="8"/>
    <n v="0.6"/>
    <n v="3"/>
    <n v="7"/>
    <n v="0.5"/>
    <n v="4"/>
    <n v="2"/>
  </r>
  <r>
    <n v="67"/>
    <x v="9"/>
    <n v="18"/>
    <n v="3"/>
    <n v="1"/>
    <n v="6"/>
    <n v="3"/>
    <n v="0.66666666666666663"/>
    <n v="12"/>
    <n v="8"/>
    <n v="0.6"/>
    <n v="3"/>
    <n v="7"/>
    <n v="0.5"/>
    <n v="4"/>
    <n v="2"/>
  </r>
  <r>
    <n v="86"/>
    <x v="10"/>
    <n v="11"/>
    <n v="2"/>
    <n v="2"/>
    <n v="4"/>
    <n v="8"/>
    <n v="0.33333333333333331"/>
    <n v="6"/>
    <n v="13"/>
    <n v="0.31578947368421051"/>
    <n v="0"/>
    <n v="2"/>
    <n v="0.2857142857142857"/>
    <n v="1"/>
    <n v="1"/>
  </r>
  <r>
    <n v="12"/>
    <x v="15"/>
    <n v="11"/>
    <n v="2"/>
    <n v="2"/>
    <n v="4"/>
    <n v="8"/>
    <n v="0.33333333333333331"/>
    <n v="6"/>
    <n v="13"/>
    <n v="0.31578947368421051"/>
    <n v="0"/>
    <n v="2"/>
    <n v="0.2857142857142857"/>
    <n v="1"/>
    <n v="1"/>
  </r>
  <r>
    <n v="40"/>
    <x v="12"/>
    <n v="11"/>
    <n v="2"/>
    <n v="2"/>
    <n v="4"/>
    <n v="8"/>
    <n v="0.33333333333333331"/>
    <n v="6"/>
    <n v="13"/>
    <n v="0.31578947368421051"/>
    <n v="0"/>
    <n v="2"/>
    <n v="0.2857142857142857"/>
    <n v="1"/>
    <n v="1"/>
  </r>
  <r>
    <n v="5"/>
    <x v="13"/>
    <n v="11"/>
    <n v="2"/>
    <n v="2"/>
    <n v="4"/>
    <n v="8"/>
    <n v="0.33333333333333331"/>
    <n v="6"/>
    <n v="13"/>
    <n v="0.31578947368421051"/>
    <n v="0"/>
    <n v="2"/>
    <n v="0.2857142857142857"/>
    <n v="1"/>
    <n v="1"/>
  </r>
  <r>
    <n v="17"/>
    <x v="14"/>
    <n v="11"/>
    <n v="2"/>
    <n v="2"/>
    <n v="4"/>
    <n v="8"/>
    <n v="0.33333333333333331"/>
    <n v="6"/>
    <n v="13"/>
    <n v="0.31578947368421051"/>
    <n v="0"/>
    <n v="2"/>
    <n v="0.2857142857142857"/>
    <n v="1"/>
    <n v="1"/>
  </r>
  <r>
    <n v="39"/>
    <x v="0"/>
    <n v="13"/>
    <n v="0"/>
    <n v="0"/>
    <n v="3"/>
    <n v="1"/>
    <n v="0.75"/>
    <n v="7"/>
    <n v="8"/>
    <n v="0.46666666666666667"/>
    <n v="7"/>
    <n v="2"/>
    <n v="0.58333333333333337"/>
    <n v="6"/>
    <n v="0"/>
  </r>
  <r>
    <n v="9"/>
    <x v="8"/>
    <n v="13"/>
    <n v="0"/>
    <n v="0"/>
    <n v="3"/>
    <n v="1"/>
    <n v="0.75"/>
    <n v="7"/>
    <n v="8"/>
    <n v="0.46666666666666667"/>
    <n v="7"/>
    <n v="2"/>
    <n v="0.58333333333333337"/>
    <n v="6"/>
    <n v="0"/>
  </r>
  <r>
    <n v="26"/>
    <x v="2"/>
    <n v="13"/>
    <n v="0"/>
    <n v="0"/>
    <n v="3"/>
    <n v="1"/>
    <n v="0.75"/>
    <n v="7"/>
    <n v="8"/>
    <n v="0.46666666666666667"/>
    <n v="7"/>
    <n v="2"/>
    <n v="0.58333333333333337"/>
    <n v="6"/>
    <n v="0"/>
  </r>
  <r>
    <n v="4"/>
    <x v="3"/>
    <n v="13"/>
    <n v="0"/>
    <n v="0"/>
    <n v="3"/>
    <n v="1"/>
    <n v="0.75"/>
    <n v="7"/>
    <n v="8"/>
    <n v="0.46666666666666667"/>
    <n v="7"/>
    <n v="2"/>
    <n v="0.58333333333333337"/>
    <n v="6"/>
    <n v="0"/>
  </r>
  <r>
    <n v="3"/>
    <x v="4"/>
    <n v="13"/>
    <n v="0"/>
    <n v="0"/>
    <n v="3"/>
    <n v="1"/>
    <n v="0.75"/>
    <n v="7"/>
    <n v="8"/>
    <n v="0.46666666666666667"/>
    <n v="7"/>
    <n v="2"/>
    <n v="0.58333333333333337"/>
    <n v="6"/>
    <n v="0"/>
  </r>
  <r>
    <n v="23"/>
    <x v="5"/>
    <n v="13"/>
    <n v="2"/>
    <n v="1"/>
    <n v="5"/>
    <n v="4"/>
    <n v="0.55555555555555558"/>
    <n v="14"/>
    <n v="6"/>
    <n v="0.7"/>
    <n v="0"/>
    <n v="6"/>
    <n v="0.53846153846153844"/>
    <n v="3"/>
    <n v="0"/>
  </r>
  <r>
    <n v="96"/>
    <x v="6"/>
    <n v="13"/>
    <n v="2"/>
    <n v="1"/>
    <n v="5"/>
    <n v="4"/>
    <n v="0.55555555555555558"/>
    <n v="14"/>
    <n v="6"/>
    <n v="0.7"/>
    <n v="0"/>
    <n v="6"/>
    <n v="0.53846153846153844"/>
    <n v="3"/>
    <n v="0"/>
  </r>
  <r>
    <n v="7"/>
    <x v="7"/>
    <n v="13"/>
    <n v="2"/>
    <n v="1"/>
    <n v="5"/>
    <n v="4"/>
    <n v="0.55555555555555558"/>
    <n v="14"/>
    <n v="6"/>
    <n v="0.7"/>
    <n v="0"/>
    <n v="6"/>
    <n v="0.53846153846153844"/>
    <n v="3"/>
    <n v="0"/>
  </r>
  <r>
    <n v="12"/>
    <x v="15"/>
    <n v="13"/>
    <n v="2"/>
    <n v="1"/>
    <n v="5"/>
    <n v="4"/>
    <n v="0.55555555555555558"/>
    <n v="14"/>
    <n v="6"/>
    <n v="0.7"/>
    <n v="0"/>
    <n v="6"/>
    <n v="0.53846153846153844"/>
    <n v="3"/>
    <n v="0"/>
  </r>
  <r>
    <n v="67"/>
    <x v="9"/>
    <n v="13"/>
    <n v="2"/>
    <n v="1"/>
    <n v="5"/>
    <n v="4"/>
    <n v="0.55555555555555558"/>
    <n v="14"/>
    <n v="6"/>
    <n v="0.7"/>
    <n v="0"/>
    <n v="6"/>
    <n v="0.53846153846153844"/>
    <n v="3"/>
    <n v="0"/>
  </r>
  <r>
    <n v="86"/>
    <x v="10"/>
    <n v="12"/>
    <n v="0"/>
    <n v="1"/>
    <n v="0"/>
    <n v="3"/>
    <n v="0"/>
    <n v="2"/>
    <n v="9"/>
    <n v="0.18181818181818182"/>
    <n v="2"/>
    <n v="1"/>
    <n v="0.2857142857142857"/>
    <n v="3"/>
    <n v="0"/>
  </r>
  <r>
    <n v="25"/>
    <x v="16"/>
    <n v="12"/>
    <n v="0"/>
    <n v="1"/>
    <n v="0"/>
    <n v="3"/>
    <n v="0"/>
    <n v="2"/>
    <n v="9"/>
    <n v="0.18181818181818182"/>
    <n v="2"/>
    <n v="1"/>
    <n v="0.2857142857142857"/>
    <n v="3"/>
    <n v="0"/>
  </r>
  <r>
    <n v="8"/>
    <x v="17"/>
    <n v="12"/>
    <n v="0"/>
    <n v="1"/>
    <n v="0"/>
    <n v="3"/>
    <n v="0"/>
    <n v="2"/>
    <n v="9"/>
    <n v="0.18181818181818182"/>
    <n v="2"/>
    <n v="1"/>
    <n v="0.2857142857142857"/>
    <n v="3"/>
    <n v="0"/>
  </r>
  <r>
    <n v="5"/>
    <x v="13"/>
    <n v="12"/>
    <n v="0"/>
    <n v="1"/>
    <n v="0"/>
    <n v="3"/>
    <n v="0"/>
    <n v="2"/>
    <n v="9"/>
    <n v="0.18181818181818182"/>
    <n v="2"/>
    <n v="1"/>
    <n v="0.2857142857142857"/>
    <n v="3"/>
    <n v="0"/>
  </r>
  <r>
    <n v="17"/>
    <x v="14"/>
    <n v="12"/>
    <n v="0"/>
    <n v="1"/>
    <n v="0"/>
    <n v="3"/>
    <n v="0"/>
    <n v="2"/>
    <n v="9"/>
    <n v="0.18181818181818182"/>
    <n v="2"/>
    <n v="1"/>
    <n v="0.2857142857142857"/>
    <n v="3"/>
    <n v="0"/>
  </r>
  <r>
    <m/>
    <x v="18"/>
    <m/>
    <m/>
    <m/>
    <m/>
    <m/>
    <m/>
    <m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21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A3:I23" firstHeaderRow="0" firstDataRow="1" firstDataCol="1"/>
  <pivotFields count="16">
    <pivotField showAll="0"/>
    <pivotField axis="axisRow" showAll="0">
      <items count="20">
        <item x="11"/>
        <item x="13"/>
        <item x="9"/>
        <item x="4"/>
        <item x="15"/>
        <item x="1"/>
        <item x="8"/>
        <item x="6"/>
        <item x="5"/>
        <item x="3"/>
        <item x="14"/>
        <item x="12"/>
        <item x="2"/>
        <item x="7"/>
        <item x="10"/>
        <item x="0"/>
        <item x="18"/>
        <item x="16"/>
        <item x="17"/>
        <item t="default"/>
      </items>
    </pivotField>
    <pivotField showAll="0"/>
    <pivotField dataField="1" showAll="0"/>
    <pivotField dataField="1" showAll="0"/>
    <pivotField dataField="1" showAll="0"/>
    <pivotField dataField="1" showAll="0"/>
    <pivotField showAll="0"/>
    <pivotField dataField="1" showAll="0"/>
    <pivotField dataField="1" showAll="0"/>
    <pivotField showAll="0"/>
    <pivotField dataField="1" showAll="0"/>
    <pivotField dataField="1" showAll="0"/>
    <pivotField showAll="0"/>
    <pivotField showAll="0"/>
    <pivotField showAll="0"/>
  </pivotFields>
  <rowFields count="1">
    <field x="1"/>
  </rowFields>
  <rowItems count="2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 t="grand">
      <x/>
    </i>
  </rowItems>
  <colFields count="1">
    <field x="-2"/>
  </colFields>
  <colItems count="8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</colItems>
  <dataFields count="8">
    <dataField name="Sum of +" fld="3" baseField="1" baseItem="0"/>
    <dataField name="Sum of -" fld="4" baseField="1" baseItem="0"/>
    <dataField name="Sum of Maalintekopaikat" fld="5" baseField="1" baseItem="0"/>
    <dataField name="Sum of Maalint. paikat omiin" fld="6" baseField="1" baseItem="0"/>
    <dataField name="Sum of Vedot" fld="8" baseField="1" baseItem="0"/>
    <dataField name="Sum of Vedot omiin" fld="9" baseField="1" baseItem="0"/>
    <dataField name="Sum of Blokatut h" fld="11" baseField="1" baseItem="0"/>
    <dataField name="Sum of Blokatut p" fld="12" baseField="1" baseItem="0"/>
  </dataFields>
  <formats count="1">
    <format dxfId="2">
      <pivotArea dataOnly="0" labelOnly="1" outline="0" fieldPosition="0">
        <references count="1">
          <reference field="4294967294" count="8">
            <x v="0"/>
            <x v="1"/>
            <x v="2"/>
            <x v="3"/>
            <x v="4"/>
            <x v="5"/>
            <x v="6"/>
            <x v="7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"/>
  <sheetViews>
    <sheetView tabSelected="1" workbookViewId="0">
      <selection activeCell="L21" sqref="L21"/>
    </sheetView>
  </sheetViews>
  <sheetFormatPr defaultRowHeight="15" x14ac:dyDescent="0.25"/>
  <cols>
    <col min="1" max="1" width="19.28515625" bestFit="1" customWidth="1"/>
  </cols>
  <sheetData>
    <row r="1" spans="1:13" ht="60" x14ac:dyDescent="0.25">
      <c r="A1" s="37" t="s">
        <v>42</v>
      </c>
      <c r="B1" s="40" t="s">
        <v>45</v>
      </c>
      <c r="C1" s="40" t="s">
        <v>46</v>
      </c>
      <c r="D1" s="40" t="s">
        <v>47</v>
      </c>
      <c r="E1" s="40" t="s">
        <v>48</v>
      </c>
      <c r="F1" s="40" t="s">
        <v>49</v>
      </c>
      <c r="G1" s="40" t="s">
        <v>50</v>
      </c>
      <c r="H1" s="40" t="s">
        <v>51</v>
      </c>
      <c r="I1" s="40" t="s">
        <v>52</v>
      </c>
      <c r="J1" s="41" t="s">
        <v>53</v>
      </c>
      <c r="K1" s="42" t="s">
        <v>54</v>
      </c>
      <c r="L1" s="42" t="s">
        <v>9</v>
      </c>
      <c r="M1" s="42" t="s">
        <v>10</v>
      </c>
    </row>
    <row r="2" spans="1:13" x14ac:dyDescent="0.25">
      <c r="A2" s="36" t="s">
        <v>30</v>
      </c>
      <c r="B2" s="38">
        <v>0</v>
      </c>
      <c r="C2" s="38">
        <v>1</v>
      </c>
      <c r="D2" s="38">
        <v>0</v>
      </c>
      <c r="E2" s="38">
        <v>3</v>
      </c>
      <c r="F2" s="38">
        <v>3</v>
      </c>
      <c r="G2" s="38">
        <v>4</v>
      </c>
      <c r="H2" s="38">
        <v>1</v>
      </c>
      <c r="I2" s="38">
        <v>2</v>
      </c>
      <c r="J2">
        <f>B2-C2</f>
        <v>-1</v>
      </c>
      <c r="K2" s="28">
        <f>D2/(D2+E2)</f>
        <v>0</v>
      </c>
      <c r="L2" s="28">
        <f>F2/(F2+G2)</f>
        <v>0.42857142857142855</v>
      </c>
      <c r="M2" s="28">
        <f>(F2+H2)/(F2+G2+H2+I2)</f>
        <v>0.4</v>
      </c>
    </row>
    <row r="3" spans="1:13" x14ac:dyDescent="0.25">
      <c r="A3" s="36" t="s">
        <v>33</v>
      </c>
      <c r="B3" s="38">
        <v>2</v>
      </c>
      <c r="C3" s="38">
        <v>4</v>
      </c>
      <c r="D3" s="38">
        <v>4</v>
      </c>
      <c r="E3" s="38">
        <v>14</v>
      </c>
      <c r="F3" s="38">
        <v>11</v>
      </c>
      <c r="G3" s="38">
        <v>26</v>
      </c>
      <c r="H3" s="38">
        <v>3</v>
      </c>
      <c r="I3" s="38">
        <v>5</v>
      </c>
      <c r="J3">
        <f>B3-C3</f>
        <v>-2</v>
      </c>
      <c r="K3" s="28">
        <f>D3/(D3+E3)</f>
        <v>0.22222222222222221</v>
      </c>
      <c r="L3" s="28">
        <f>F3/(F3+G3)</f>
        <v>0.29729729729729731</v>
      </c>
      <c r="M3" s="28">
        <f>(F3+H3)/(F3+G3+H3+I3)</f>
        <v>0.31111111111111112</v>
      </c>
    </row>
    <row r="4" spans="1:13" x14ac:dyDescent="0.25">
      <c r="A4" s="36" t="s">
        <v>23</v>
      </c>
      <c r="B4" s="38">
        <v>8</v>
      </c>
      <c r="C4" s="38">
        <v>2</v>
      </c>
      <c r="D4" s="38">
        <v>17</v>
      </c>
      <c r="E4" s="38">
        <v>14</v>
      </c>
      <c r="F4" s="38">
        <v>33</v>
      </c>
      <c r="G4" s="38">
        <v>28</v>
      </c>
      <c r="H4" s="38">
        <v>4</v>
      </c>
      <c r="I4" s="38">
        <v>13</v>
      </c>
      <c r="J4">
        <f>B4-C4</f>
        <v>6</v>
      </c>
      <c r="K4" s="28">
        <f>D4/(D4+E4)</f>
        <v>0.54838709677419351</v>
      </c>
      <c r="L4" s="28">
        <f>F4/(F4+G4)</f>
        <v>0.54098360655737709</v>
      </c>
      <c r="M4" s="28">
        <f>(F4+H4)/(F4+G4+H4+I4)</f>
        <v>0.47435897435897434</v>
      </c>
    </row>
    <row r="5" spans="1:13" x14ac:dyDescent="0.25">
      <c r="A5" s="36" t="s">
        <v>29</v>
      </c>
      <c r="B5" s="38">
        <v>7</v>
      </c>
      <c r="C5" s="38">
        <v>2</v>
      </c>
      <c r="D5" s="38">
        <v>22</v>
      </c>
      <c r="E5" s="38">
        <v>7</v>
      </c>
      <c r="F5" s="38">
        <v>38</v>
      </c>
      <c r="G5" s="38">
        <v>22</v>
      </c>
      <c r="H5" s="38">
        <v>13</v>
      </c>
      <c r="I5" s="38">
        <v>10</v>
      </c>
      <c r="J5">
        <f>B5-C5</f>
        <v>5</v>
      </c>
      <c r="K5" s="28">
        <f>D5/(D5+E5)</f>
        <v>0.75862068965517238</v>
      </c>
      <c r="L5" s="28">
        <f>F5/(F5+G5)</f>
        <v>0.6333333333333333</v>
      </c>
      <c r="M5" s="28">
        <f>(F5+H5)/(F5+G5+H5+I5)</f>
        <v>0.61445783132530118</v>
      </c>
    </row>
    <row r="6" spans="1:13" x14ac:dyDescent="0.25">
      <c r="A6" s="36" t="s">
        <v>27</v>
      </c>
      <c r="B6" s="38">
        <v>4</v>
      </c>
      <c r="C6" s="38">
        <v>3</v>
      </c>
      <c r="D6" s="38">
        <v>9</v>
      </c>
      <c r="E6" s="38">
        <v>12</v>
      </c>
      <c r="F6" s="38">
        <v>20</v>
      </c>
      <c r="G6" s="38">
        <v>19</v>
      </c>
      <c r="H6" s="38">
        <v>0</v>
      </c>
      <c r="I6" s="38">
        <v>8</v>
      </c>
      <c r="J6">
        <f>B6-C6</f>
        <v>1</v>
      </c>
      <c r="K6" s="28">
        <f>D6/(D6+E6)</f>
        <v>0.42857142857142855</v>
      </c>
      <c r="L6" s="28">
        <f>F6/(F6+G6)</f>
        <v>0.51282051282051277</v>
      </c>
      <c r="M6" s="28">
        <f>(F6+H6)/(F6+G6+H6+I6)</f>
        <v>0.42553191489361702</v>
      </c>
    </row>
    <row r="7" spans="1:13" x14ac:dyDescent="0.25">
      <c r="A7" s="36" t="s">
        <v>22</v>
      </c>
      <c r="B7" s="38">
        <v>7</v>
      </c>
      <c r="C7" s="38">
        <v>2</v>
      </c>
      <c r="D7" s="38">
        <v>19</v>
      </c>
      <c r="E7" s="38">
        <v>6</v>
      </c>
      <c r="F7" s="38">
        <v>31</v>
      </c>
      <c r="G7" s="38">
        <v>14</v>
      </c>
      <c r="H7" s="38">
        <v>6</v>
      </c>
      <c r="I7" s="38">
        <v>8</v>
      </c>
      <c r="J7">
        <f>B7-C7</f>
        <v>5</v>
      </c>
      <c r="K7" s="28">
        <f>D7/(D7+E7)</f>
        <v>0.76</v>
      </c>
      <c r="L7" s="28">
        <f>F7/(F7+G7)</f>
        <v>0.68888888888888888</v>
      </c>
      <c r="M7" s="28">
        <f>(F7+H7)/(F7+G7+H7+I7)</f>
        <v>0.6271186440677966</v>
      </c>
    </row>
    <row r="8" spans="1:13" x14ac:dyDescent="0.25">
      <c r="A8" s="36" t="s">
        <v>24</v>
      </c>
      <c r="B8" s="38">
        <v>6</v>
      </c>
      <c r="C8" s="38">
        <v>1</v>
      </c>
      <c r="D8" s="38">
        <v>15</v>
      </c>
      <c r="E8" s="38">
        <v>11</v>
      </c>
      <c r="F8" s="38">
        <v>26</v>
      </c>
      <c r="G8" s="38">
        <v>30</v>
      </c>
      <c r="H8" s="38">
        <v>11</v>
      </c>
      <c r="I8" s="38">
        <v>9</v>
      </c>
      <c r="J8">
        <f>B8-C8</f>
        <v>5</v>
      </c>
      <c r="K8" s="28">
        <f>D8/(D8+E8)</f>
        <v>0.57692307692307687</v>
      </c>
      <c r="L8" s="28">
        <f>F8/(F8+G8)</f>
        <v>0.4642857142857143</v>
      </c>
      <c r="M8" s="28">
        <f>(F8+H8)/(F8+G8+H8+I8)</f>
        <v>0.48684210526315791</v>
      </c>
    </row>
    <row r="9" spans="1:13" x14ac:dyDescent="0.25">
      <c r="A9" s="36" t="s">
        <v>20</v>
      </c>
      <c r="B9" s="38">
        <v>8</v>
      </c>
      <c r="C9" s="38">
        <v>2</v>
      </c>
      <c r="D9" s="38">
        <v>17</v>
      </c>
      <c r="E9" s="38">
        <v>14</v>
      </c>
      <c r="F9" s="38">
        <v>33</v>
      </c>
      <c r="G9" s="38">
        <v>28</v>
      </c>
      <c r="H9" s="38">
        <v>4</v>
      </c>
      <c r="I9" s="38">
        <v>13</v>
      </c>
      <c r="J9">
        <f>B9-C9</f>
        <v>6</v>
      </c>
      <c r="K9" s="28">
        <f>D9/(D9+E9)</f>
        <v>0.54838709677419351</v>
      </c>
      <c r="L9" s="28">
        <f>F9/(F9+G9)</f>
        <v>0.54098360655737709</v>
      </c>
      <c r="M9" s="28">
        <f>(F9+H9)/(F9+G9+H9+I9)</f>
        <v>0.47435897435897434</v>
      </c>
    </row>
    <row r="10" spans="1:13" x14ac:dyDescent="0.25">
      <c r="A10" s="36" t="s">
        <v>31</v>
      </c>
      <c r="B10" s="38">
        <v>8</v>
      </c>
      <c r="C10" s="38">
        <v>2</v>
      </c>
      <c r="D10" s="38">
        <v>17</v>
      </c>
      <c r="E10" s="38">
        <v>14</v>
      </c>
      <c r="F10" s="38">
        <v>33</v>
      </c>
      <c r="G10" s="38">
        <v>28</v>
      </c>
      <c r="H10" s="38">
        <v>4</v>
      </c>
      <c r="I10" s="38">
        <v>13</v>
      </c>
      <c r="J10">
        <f>B10-C10</f>
        <v>6</v>
      </c>
      <c r="K10" s="28">
        <f>D10/(D10+E10)</f>
        <v>0.54838709677419351</v>
      </c>
      <c r="L10" s="28">
        <f>F10/(F10+G10)</f>
        <v>0.54098360655737709</v>
      </c>
      <c r="M10" s="28">
        <f>(F10+H10)/(F10+G10+H10+I10)</f>
        <v>0.47435897435897434</v>
      </c>
    </row>
    <row r="11" spans="1:13" x14ac:dyDescent="0.25">
      <c r="A11" s="36" t="s">
        <v>34</v>
      </c>
      <c r="B11" s="38">
        <v>7</v>
      </c>
      <c r="C11" s="38">
        <v>2</v>
      </c>
      <c r="D11" s="38">
        <v>22</v>
      </c>
      <c r="E11" s="38">
        <v>7</v>
      </c>
      <c r="F11" s="38">
        <v>38</v>
      </c>
      <c r="G11" s="38">
        <v>22</v>
      </c>
      <c r="H11" s="38">
        <v>13</v>
      </c>
      <c r="I11" s="38">
        <v>10</v>
      </c>
      <c r="J11">
        <f>B11-C11</f>
        <v>5</v>
      </c>
      <c r="K11" s="28">
        <f>D11/(D11+E11)</f>
        <v>0.75862068965517238</v>
      </c>
      <c r="L11" s="28">
        <f>F11/(F11+G11)</f>
        <v>0.6333333333333333</v>
      </c>
      <c r="M11" s="28">
        <f>(F11+H11)/(F11+G11+H11+I11)</f>
        <v>0.61445783132530118</v>
      </c>
    </row>
    <row r="12" spans="1:13" x14ac:dyDescent="0.25">
      <c r="A12" s="36" t="s">
        <v>28</v>
      </c>
      <c r="B12" s="38">
        <v>2</v>
      </c>
      <c r="C12" s="38">
        <v>4</v>
      </c>
      <c r="D12" s="38">
        <v>4</v>
      </c>
      <c r="E12" s="38">
        <v>14</v>
      </c>
      <c r="F12" s="38">
        <v>11</v>
      </c>
      <c r="G12" s="38">
        <v>26</v>
      </c>
      <c r="H12" s="38">
        <v>3</v>
      </c>
      <c r="I12" s="38">
        <v>5</v>
      </c>
      <c r="J12">
        <f>B12-C12</f>
        <v>-2</v>
      </c>
      <c r="K12" s="28">
        <f>D12/(D12+E12)</f>
        <v>0.22222222222222221</v>
      </c>
      <c r="L12" s="28">
        <f>F12/(F12+G12)</f>
        <v>0.29729729729729731</v>
      </c>
      <c r="M12" s="28">
        <f>(F12+H12)/(F12+G12+H12+I12)</f>
        <v>0.31111111111111112</v>
      </c>
    </row>
    <row r="13" spans="1:13" x14ac:dyDescent="0.25">
      <c r="A13" s="36" t="s">
        <v>32</v>
      </c>
      <c r="B13" s="38">
        <v>2</v>
      </c>
      <c r="C13" s="38">
        <v>3</v>
      </c>
      <c r="D13" s="38">
        <v>4</v>
      </c>
      <c r="E13" s="38">
        <v>11</v>
      </c>
      <c r="F13" s="38">
        <v>9</v>
      </c>
      <c r="G13" s="38">
        <v>17</v>
      </c>
      <c r="H13" s="38">
        <v>1</v>
      </c>
      <c r="I13" s="38">
        <v>4</v>
      </c>
      <c r="J13">
        <f>B13-C13</f>
        <v>-1</v>
      </c>
      <c r="K13" s="28">
        <f>D13/(D13+E13)</f>
        <v>0.26666666666666666</v>
      </c>
      <c r="L13" s="28">
        <f>F13/(F13+G13)</f>
        <v>0.34615384615384615</v>
      </c>
      <c r="M13" s="28">
        <f>(F13+H13)/(F13+G13+H13+I13)</f>
        <v>0.32258064516129031</v>
      </c>
    </row>
    <row r="14" spans="1:13" x14ac:dyDescent="0.25">
      <c r="A14" s="36" t="s">
        <v>25</v>
      </c>
      <c r="B14" s="38">
        <v>7</v>
      </c>
      <c r="C14" s="38">
        <v>2</v>
      </c>
      <c r="D14" s="38">
        <v>22</v>
      </c>
      <c r="E14" s="38">
        <v>7</v>
      </c>
      <c r="F14" s="38">
        <v>38</v>
      </c>
      <c r="G14" s="38">
        <v>22</v>
      </c>
      <c r="H14" s="38">
        <v>13</v>
      </c>
      <c r="I14" s="38">
        <v>10</v>
      </c>
      <c r="J14">
        <f>B14-C14</f>
        <v>5</v>
      </c>
      <c r="K14" s="28">
        <f>D14/(D14+E14)</f>
        <v>0.75862068965517238</v>
      </c>
      <c r="L14" s="28">
        <f>F14/(F14+G14)</f>
        <v>0.6333333333333333</v>
      </c>
      <c r="M14" s="28">
        <f>(F14+H14)/(F14+G14+H14+I14)</f>
        <v>0.61445783132530118</v>
      </c>
    </row>
    <row r="15" spans="1:13" x14ac:dyDescent="0.25">
      <c r="A15" s="36" t="s">
        <v>26</v>
      </c>
      <c r="B15" s="38">
        <v>8</v>
      </c>
      <c r="C15" s="38">
        <v>2</v>
      </c>
      <c r="D15" s="38">
        <v>17</v>
      </c>
      <c r="E15" s="38">
        <v>14</v>
      </c>
      <c r="F15" s="38">
        <v>33</v>
      </c>
      <c r="G15" s="38">
        <v>28</v>
      </c>
      <c r="H15" s="38">
        <v>4</v>
      </c>
      <c r="I15" s="38">
        <v>13</v>
      </c>
      <c r="J15">
        <f>B15-C15</f>
        <v>6</v>
      </c>
      <c r="K15" s="28">
        <f>D15/(D15+E15)</f>
        <v>0.54838709677419351</v>
      </c>
      <c r="L15" s="28">
        <f>F15/(F15+G15)</f>
        <v>0.54098360655737709</v>
      </c>
      <c r="M15" s="28">
        <f>(F15+H15)/(F15+G15+H15+I15)</f>
        <v>0.47435897435897434</v>
      </c>
    </row>
    <row r="16" spans="1:13" x14ac:dyDescent="0.25">
      <c r="A16" s="36" t="s">
        <v>36</v>
      </c>
      <c r="B16" s="38">
        <v>2</v>
      </c>
      <c r="C16" s="38">
        <v>4</v>
      </c>
      <c r="D16" s="38">
        <v>4</v>
      </c>
      <c r="E16" s="38">
        <v>14</v>
      </c>
      <c r="F16" s="38">
        <v>11</v>
      </c>
      <c r="G16" s="38">
        <v>26</v>
      </c>
      <c r="H16" s="38">
        <v>3</v>
      </c>
      <c r="I16" s="38">
        <v>5</v>
      </c>
      <c r="J16">
        <f>B16-C16</f>
        <v>-2</v>
      </c>
      <c r="K16" s="28">
        <f>D16/(D16+E16)</f>
        <v>0.22222222222222221</v>
      </c>
      <c r="L16" s="28">
        <f>F16/(F16+G16)</f>
        <v>0.29729729729729731</v>
      </c>
      <c r="M16" s="28">
        <f>(F16+H16)/(F16+G16+H16+I16)</f>
        <v>0.31111111111111112</v>
      </c>
    </row>
    <row r="17" spans="1:13" x14ac:dyDescent="0.25">
      <c r="A17" s="36" t="s">
        <v>21</v>
      </c>
      <c r="B17" s="38">
        <v>7</v>
      </c>
      <c r="C17" s="38">
        <v>2</v>
      </c>
      <c r="D17" s="38">
        <v>22</v>
      </c>
      <c r="E17" s="38">
        <v>7</v>
      </c>
      <c r="F17" s="38">
        <v>38</v>
      </c>
      <c r="G17" s="38">
        <v>22</v>
      </c>
      <c r="H17" s="38">
        <v>13</v>
      </c>
      <c r="I17" s="38">
        <v>10</v>
      </c>
      <c r="J17">
        <f>B17-C17</f>
        <v>5</v>
      </c>
      <c r="K17" s="28">
        <f>D17/(D17+E17)</f>
        <v>0.75862068965517238</v>
      </c>
      <c r="L17" s="28">
        <f>F17/(F17+G17)</f>
        <v>0.6333333333333333</v>
      </c>
      <c r="M17" s="28">
        <f>(F17+H17)/(F17+G17+H17+I17)</f>
        <v>0.61445783132530118</v>
      </c>
    </row>
    <row r="18" spans="1:13" x14ac:dyDescent="0.25">
      <c r="A18" s="36" t="s">
        <v>35</v>
      </c>
      <c r="B18" s="38">
        <v>0</v>
      </c>
      <c r="C18" s="38">
        <v>1</v>
      </c>
      <c r="D18" s="38">
        <v>0</v>
      </c>
      <c r="E18" s="38">
        <v>3</v>
      </c>
      <c r="F18" s="38">
        <v>2</v>
      </c>
      <c r="G18" s="38">
        <v>9</v>
      </c>
      <c r="H18" s="38">
        <v>2</v>
      </c>
      <c r="I18" s="38">
        <v>1</v>
      </c>
      <c r="J18">
        <f t="shared" ref="J18" si="0">B18-C18</f>
        <v>-1</v>
      </c>
      <c r="K18" s="28">
        <f t="shared" ref="K18" si="1">D18/(D18+E18)</f>
        <v>0</v>
      </c>
      <c r="L18" s="28">
        <f t="shared" ref="L18" si="2">F18/(F18+G18)</f>
        <v>0.18181818181818182</v>
      </c>
      <c r="M18" s="28">
        <f t="shared" ref="M18" si="3">(F18+H18)/(F18+G18+H18+I18)</f>
        <v>0.2857142857142857</v>
      </c>
    </row>
    <row r="19" spans="1:13" x14ac:dyDescent="0.25">
      <c r="A19" s="36" t="s">
        <v>55</v>
      </c>
      <c r="B19" s="38">
        <v>0</v>
      </c>
      <c r="C19" s="38">
        <v>1</v>
      </c>
      <c r="D19" s="38">
        <v>0</v>
      </c>
      <c r="E19" s="38">
        <v>3</v>
      </c>
      <c r="F19" s="38">
        <v>2</v>
      </c>
      <c r="G19" s="38">
        <v>9</v>
      </c>
      <c r="H19" s="38">
        <v>2</v>
      </c>
      <c r="I19" s="38">
        <v>1</v>
      </c>
      <c r="J19">
        <f t="shared" ref="J19" si="4">B19-C19</f>
        <v>-1</v>
      </c>
      <c r="K19" s="28">
        <f t="shared" ref="K19" si="5">D19/(D19+E19)</f>
        <v>0</v>
      </c>
      <c r="L19" s="28">
        <f t="shared" ref="L19" si="6">F19/(F19+G19)</f>
        <v>0.18181818181818182</v>
      </c>
      <c r="M19" s="28">
        <f t="shared" ref="M19" si="7">(F19+H19)/(F19+G19+H19+I19)</f>
        <v>0.2857142857142857</v>
      </c>
    </row>
  </sheetData>
  <autoFilter ref="A1:M1">
    <sortState ref="A2:M17">
      <sortCondition descending="1" ref="L1"/>
    </sortState>
  </autoFilter>
  <conditionalFormatting sqref="L2:L19"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23"/>
  <sheetViews>
    <sheetView topLeftCell="A4" workbookViewId="0">
      <selection activeCell="A4" sqref="A4:I22"/>
    </sheetView>
  </sheetViews>
  <sheetFormatPr defaultRowHeight="15" x14ac:dyDescent="0.25"/>
  <cols>
    <col min="1" max="1" width="19.28515625" customWidth="1"/>
    <col min="2" max="2" width="8.5703125" customWidth="1"/>
    <col min="3" max="3" width="8.28515625" customWidth="1"/>
    <col min="4" max="4" width="15" customWidth="1"/>
    <col min="5" max="5" width="15.140625" customWidth="1"/>
    <col min="6" max="7" width="13.140625" customWidth="1"/>
    <col min="8" max="9" width="15.140625" customWidth="1"/>
    <col min="10" max="13" width="13.28515625" customWidth="1"/>
    <col min="14" max="14" width="9.140625" customWidth="1"/>
    <col min="15" max="15" width="12.140625" customWidth="1"/>
    <col min="16" max="16" width="11.28515625" customWidth="1"/>
    <col min="18" max="19" width="12.140625" bestFit="1" customWidth="1"/>
    <col min="20" max="20" width="11.28515625" bestFit="1" customWidth="1"/>
  </cols>
  <sheetData>
    <row r="3" spans="1:9" ht="45" x14ac:dyDescent="0.25">
      <c r="A3" s="35" t="s">
        <v>42</v>
      </c>
      <c r="B3" s="39" t="s">
        <v>45</v>
      </c>
      <c r="C3" s="39" t="s">
        <v>46</v>
      </c>
      <c r="D3" s="39" t="s">
        <v>47</v>
      </c>
      <c r="E3" s="39" t="s">
        <v>48</v>
      </c>
      <c r="F3" s="39" t="s">
        <v>49</v>
      </c>
      <c r="G3" s="39" t="s">
        <v>50</v>
      </c>
      <c r="H3" s="39" t="s">
        <v>51</v>
      </c>
      <c r="I3" s="39" t="s">
        <v>52</v>
      </c>
    </row>
    <row r="4" spans="1:9" x14ac:dyDescent="0.25">
      <c r="A4" s="36" t="s">
        <v>30</v>
      </c>
      <c r="B4" s="38">
        <v>0</v>
      </c>
      <c r="C4" s="38">
        <v>1</v>
      </c>
      <c r="D4" s="38">
        <v>0</v>
      </c>
      <c r="E4" s="38">
        <v>3</v>
      </c>
      <c r="F4" s="38">
        <v>3</v>
      </c>
      <c r="G4" s="38">
        <v>4</v>
      </c>
      <c r="H4" s="38">
        <v>1</v>
      </c>
      <c r="I4" s="38">
        <v>2</v>
      </c>
    </row>
    <row r="5" spans="1:9" x14ac:dyDescent="0.25">
      <c r="A5" s="36" t="s">
        <v>33</v>
      </c>
      <c r="B5" s="38">
        <v>2</v>
      </c>
      <c r="C5" s="38">
        <v>4</v>
      </c>
      <c r="D5" s="38">
        <v>4</v>
      </c>
      <c r="E5" s="38">
        <v>14</v>
      </c>
      <c r="F5" s="38">
        <v>11</v>
      </c>
      <c r="G5" s="38">
        <v>26</v>
      </c>
      <c r="H5" s="38">
        <v>3</v>
      </c>
      <c r="I5" s="38">
        <v>5</v>
      </c>
    </row>
    <row r="6" spans="1:9" x14ac:dyDescent="0.25">
      <c r="A6" s="36" t="s">
        <v>23</v>
      </c>
      <c r="B6" s="38">
        <v>8</v>
      </c>
      <c r="C6" s="38">
        <v>2</v>
      </c>
      <c r="D6" s="38">
        <v>17</v>
      </c>
      <c r="E6" s="38">
        <v>14</v>
      </c>
      <c r="F6" s="38">
        <v>33</v>
      </c>
      <c r="G6" s="38">
        <v>28</v>
      </c>
      <c r="H6" s="38">
        <v>4</v>
      </c>
      <c r="I6" s="38">
        <v>13</v>
      </c>
    </row>
    <row r="7" spans="1:9" x14ac:dyDescent="0.25">
      <c r="A7" s="36" t="s">
        <v>29</v>
      </c>
      <c r="B7" s="38">
        <v>7</v>
      </c>
      <c r="C7" s="38">
        <v>2</v>
      </c>
      <c r="D7" s="38">
        <v>22</v>
      </c>
      <c r="E7" s="38">
        <v>7</v>
      </c>
      <c r="F7" s="38">
        <v>38</v>
      </c>
      <c r="G7" s="38">
        <v>22</v>
      </c>
      <c r="H7" s="38">
        <v>13</v>
      </c>
      <c r="I7" s="38">
        <v>10</v>
      </c>
    </row>
    <row r="8" spans="1:9" x14ac:dyDescent="0.25">
      <c r="A8" s="36" t="s">
        <v>27</v>
      </c>
      <c r="B8" s="38">
        <v>4</v>
      </c>
      <c r="C8" s="38">
        <v>3</v>
      </c>
      <c r="D8" s="38">
        <v>9</v>
      </c>
      <c r="E8" s="38">
        <v>12</v>
      </c>
      <c r="F8" s="38">
        <v>20</v>
      </c>
      <c r="G8" s="38">
        <v>19</v>
      </c>
      <c r="H8" s="38">
        <v>0</v>
      </c>
      <c r="I8" s="38">
        <v>8</v>
      </c>
    </row>
    <row r="9" spans="1:9" x14ac:dyDescent="0.25">
      <c r="A9" s="36" t="s">
        <v>22</v>
      </c>
      <c r="B9" s="38">
        <v>7</v>
      </c>
      <c r="C9" s="38">
        <v>2</v>
      </c>
      <c r="D9" s="38">
        <v>19</v>
      </c>
      <c r="E9" s="38">
        <v>6</v>
      </c>
      <c r="F9" s="38">
        <v>31</v>
      </c>
      <c r="G9" s="38">
        <v>14</v>
      </c>
      <c r="H9" s="38">
        <v>6</v>
      </c>
      <c r="I9" s="38">
        <v>8</v>
      </c>
    </row>
    <row r="10" spans="1:9" x14ac:dyDescent="0.25">
      <c r="A10" s="36" t="s">
        <v>24</v>
      </c>
      <c r="B10" s="38">
        <v>6</v>
      </c>
      <c r="C10" s="38">
        <v>1</v>
      </c>
      <c r="D10" s="38">
        <v>15</v>
      </c>
      <c r="E10" s="38">
        <v>11</v>
      </c>
      <c r="F10" s="38">
        <v>26</v>
      </c>
      <c r="G10" s="38">
        <v>30</v>
      </c>
      <c r="H10" s="38">
        <v>11</v>
      </c>
      <c r="I10" s="38">
        <v>9</v>
      </c>
    </row>
    <row r="11" spans="1:9" x14ac:dyDescent="0.25">
      <c r="A11" s="36" t="s">
        <v>20</v>
      </c>
      <c r="B11" s="38">
        <v>8</v>
      </c>
      <c r="C11" s="38">
        <v>2</v>
      </c>
      <c r="D11" s="38">
        <v>17</v>
      </c>
      <c r="E11" s="38">
        <v>14</v>
      </c>
      <c r="F11" s="38">
        <v>33</v>
      </c>
      <c r="G11" s="38">
        <v>28</v>
      </c>
      <c r="H11" s="38">
        <v>4</v>
      </c>
      <c r="I11" s="38">
        <v>13</v>
      </c>
    </row>
    <row r="12" spans="1:9" x14ac:dyDescent="0.25">
      <c r="A12" s="36" t="s">
        <v>31</v>
      </c>
      <c r="B12" s="38">
        <v>8</v>
      </c>
      <c r="C12" s="38">
        <v>2</v>
      </c>
      <c r="D12" s="38">
        <v>17</v>
      </c>
      <c r="E12" s="38">
        <v>14</v>
      </c>
      <c r="F12" s="38">
        <v>33</v>
      </c>
      <c r="G12" s="38">
        <v>28</v>
      </c>
      <c r="H12" s="38">
        <v>4</v>
      </c>
      <c r="I12" s="38">
        <v>13</v>
      </c>
    </row>
    <row r="13" spans="1:9" x14ac:dyDescent="0.25">
      <c r="A13" s="36" t="s">
        <v>34</v>
      </c>
      <c r="B13" s="38">
        <v>7</v>
      </c>
      <c r="C13" s="38">
        <v>2</v>
      </c>
      <c r="D13" s="38">
        <v>22</v>
      </c>
      <c r="E13" s="38">
        <v>7</v>
      </c>
      <c r="F13" s="38">
        <v>38</v>
      </c>
      <c r="G13" s="38">
        <v>22</v>
      </c>
      <c r="H13" s="38">
        <v>13</v>
      </c>
      <c r="I13" s="38">
        <v>10</v>
      </c>
    </row>
    <row r="14" spans="1:9" x14ac:dyDescent="0.25">
      <c r="A14" s="36" t="s">
        <v>28</v>
      </c>
      <c r="B14" s="38">
        <v>2</v>
      </c>
      <c r="C14" s="38">
        <v>4</v>
      </c>
      <c r="D14" s="38">
        <v>4</v>
      </c>
      <c r="E14" s="38">
        <v>14</v>
      </c>
      <c r="F14" s="38">
        <v>11</v>
      </c>
      <c r="G14" s="38">
        <v>26</v>
      </c>
      <c r="H14" s="38">
        <v>3</v>
      </c>
      <c r="I14" s="38">
        <v>5</v>
      </c>
    </row>
    <row r="15" spans="1:9" x14ac:dyDescent="0.25">
      <c r="A15" s="36" t="s">
        <v>32</v>
      </c>
      <c r="B15" s="38">
        <v>2</v>
      </c>
      <c r="C15" s="38">
        <v>3</v>
      </c>
      <c r="D15" s="38">
        <v>4</v>
      </c>
      <c r="E15" s="38">
        <v>11</v>
      </c>
      <c r="F15" s="38">
        <v>9</v>
      </c>
      <c r="G15" s="38">
        <v>17</v>
      </c>
      <c r="H15" s="38">
        <v>1</v>
      </c>
      <c r="I15" s="38">
        <v>4</v>
      </c>
    </row>
    <row r="16" spans="1:9" x14ac:dyDescent="0.25">
      <c r="A16" s="36" t="s">
        <v>25</v>
      </c>
      <c r="B16" s="38">
        <v>7</v>
      </c>
      <c r="C16" s="38">
        <v>2</v>
      </c>
      <c r="D16" s="38">
        <v>22</v>
      </c>
      <c r="E16" s="38">
        <v>7</v>
      </c>
      <c r="F16" s="38">
        <v>38</v>
      </c>
      <c r="G16" s="38">
        <v>22</v>
      </c>
      <c r="H16" s="38">
        <v>13</v>
      </c>
      <c r="I16" s="38">
        <v>10</v>
      </c>
    </row>
    <row r="17" spans="1:9" x14ac:dyDescent="0.25">
      <c r="A17" s="36" t="s">
        <v>26</v>
      </c>
      <c r="B17" s="38">
        <v>8</v>
      </c>
      <c r="C17" s="38">
        <v>2</v>
      </c>
      <c r="D17" s="38">
        <v>17</v>
      </c>
      <c r="E17" s="38">
        <v>14</v>
      </c>
      <c r="F17" s="38">
        <v>33</v>
      </c>
      <c r="G17" s="38">
        <v>28</v>
      </c>
      <c r="H17" s="38">
        <v>4</v>
      </c>
      <c r="I17" s="38">
        <v>13</v>
      </c>
    </row>
    <row r="18" spans="1:9" x14ac:dyDescent="0.25">
      <c r="A18" s="36" t="s">
        <v>36</v>
      </c>
      <c r="B18" s="38">
        <v>2</v>
      </c>
      <c r="C18" s="38">
        <v>4</v>
      </c>
      <c r="D18" s="38">
        <v>4</v>
      </c>
      <c r="E18" s="38">
        <v>14</v>
      </c>
      <c r="F18" s="38">
        <v>11</v>
      </c>
      <c r="G18" s="38">
        <v>26</v>
      </c>
      <c r="H18" s="38">
        <v>3</v>
      </c>
      <c r="I18" s="38">
        <v>5</v>
      </c>
    </row>
    <row r="19" spans="1:9" x14ac:dyDescent="0.25">
      <c r="A19" s="36" t="s">
        <v>21</v>
      </c>
      <c r="B19" s="38">
        <v>7</v>
      </c>
      <c r="C19" s="38">
        <v>2</v>
      </c>
      <c r="D19" s="38">
        <v>22</v>
      </c>
      <c r="E19" s="38">
        <v>7</v>
      </c>
      <c r="F19" s="38">
        <v>38</v>
      </c>
      <c r="G19" s="38">
        <v>22</v>
      </c>
      <c r="H19" s="38">
        <v>13</v>
      </c>
      <c r="I19" s="38">
        <v>10</v>
      </c>
    </row>
    <row r="20" spans="1:9" x14ac:dyDescent="0.25">
      <c r="A20" s="36" t="s">
        <v>43</v>
      </c>
      <c r="B20" s="38"/>
      <c r="C20" s="38"/>
      <c r="D20" s="38"/>
      <c r="E20" s="38"/>
      <c r="F20" s="38"/>
      <c r="G20" s="38"/>
      <c r="H20" s="38"/>
      <c r="I20" s="38"/>
    </row>
    <row r="21" spans="1:9" x14ac:dyDescent="0.25">
      <c r="A21" s="36" t="s">
        <v>35</v>
      </c>
      <c r="B21" s="38">
        <v>0</v>
      </c>
      <c r="C21" s="38">
        <v>1</v>
      </c>
      <c r="D21" s="38">
        <v>0</v>
      </c>
      <c r="E21" s="38">
        <v>3</v>
      </c>
      <c r="F21" s="38">
        <v>2</v>
      </c>
      <c r="G21" s="38">
        <v>9</v>
      </c>
      <c r="H21" s="38">
        <v>2</v>
      </c>
      <c r="I21" s="38">
        <v>1</v>
      </c>
    </row>
    <row r="22" spans="1:9" x14ac:dyDescent="0.25">
      <c r="A22" s="36" t="s">
        <v>55</v>
      </c>
      <c r="B22" s="38">
        <v>0</v>
      </c>
      <c r="C22" s="38">
        <v>1</v>
      </c>
      <c r="D22" s="38">
        <v>0</v>
      </c>
      <c r="E22" s="38">
        <v>3</v>
      </c>
      <c r="F22" s="38">
        <v>2</v>
      </c>
      <c r="G22" s="38">
        <v>9</v>
      </c>
      <c r="H22" s="38">
        <v>2</v>
      </c>
      <c r="I22" s="38">
        <v>1</v>
      </c>
    </row>
    <row r="23" spans="1:9" x14ac:dyDescent="0.25">
      <c r="A23" s="36" t="s">
        <v>44</v>
      </c>
      <c r="B23" s="38">
        <v>85</v>
      </c>
      <c r="C23" s="38">
        <v>40</v>
      </c>
      <c r="D23" s="38">
        <v>215</v>
      </c>
      <c r="E23" s="38">
        <v>175</v>
      </c>
      <c r="F23" s="38">
        <v>410</v>
      </c>
      <c r="G23" s="38">
        <v>380</v>
      </c>
      <c r="H23" s="38">
        <v>100</v>
      </c>
      <c r="I23" s="38">
        <v>140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6"/>
  <sheetViews>
    <sheetView topLeftCell="A22" workbookViewId="0">
      <selection activeCell="A32" sqref="A32:P46"/>
    </sheetView>
  </sheetViews>
  <sheetFormatPr defaultRowHeight="15" x14ac:dyDescent="0.25"/>
  <sheetData>
    <row r="1" spans="1:16" x14ac:dyDescent="0.25">
      <c r="A1" t="s">
        <v>40</v>
      </c>
      <c r="B1" t="s">
        <v>41</v>
      </c>
      <c r="C1" t="s">
        <v>5</v>
      </c>
      <c r="D1" t="s">
        <v>2</v>
      </c>
      <c r="E1" t="s">
        <v>3</v>
      </c>
      <c r="F1" t="s">
        <v>16</v>
      </c>
      <c r="G1" t="s">
        <v>8</v>
      </c>
      <c r="H1" t="s">
        <v>17</v>
      </c>
      <c r="I1" t="s">
        <v>0</v>
      </c>
      <c r="J1" t="s">
        <v>1</v>
      </c>
      <c r="K1" t="s">
        <v>9</v>
      </c>
      <c r="L1" t="s">
        <v>14</v>
      </c>
      <c r="M1" t="s">
        <v>15</v>
      </c>
      <c r="N1" t="s">
        <v>10</v>
      </c>
      <c r="O1" t="s">
        <v>18</v>
      </c>
      <c r="P1" t="s">
        <v>19</v>
      </c>
    </row>
    <row r="2" spans="1:16" x14ac:dyDescent="0.25">
      <c r="A2">
        <v>39</v>
      </c>
      <c r="B2" t="s">
        <v>21</v>
      </c>
      <c r="C2">
        <v>10</v>
      </c>
      <c r="D2">
        <v>3</v>
      </c>
      <c r="E2">
        <v>1</v>
      </c>
      <c r="F2">
        <v>7</v>
      </c>
      <c r="G2">
        <v>3</v>
      </c>
      <c r="H2">
        <v>0.7</v>
      </c>
      <c r="I2">
        <v>11</v>
      </c>
      <c r="J2">
        <v>9</v>
      </c>
      <c r="K2">
        <v>0.55000000000000004</v>
      </c>
      <c r="L2">
        <v>0</v>
      </c>
      <c r="M2">
        <v>5</v>
      </c>
      <c r="N2">
        <v>0.44</v>
      </c>
      <c r="O2">
        <v>2</v>
      </c>
      <c r="P2">
        <v>1</v>
      </c>
    </row>
    <row r="3" spans="1:16" x14ac:dyDescent="0.25">
      <c r="A3">
        <v>99</v>
      </c>
      <c r="B3" t="s">
        <v>22</v>
      </c>
      <c r="C3">
        <v>10</v>
      </c>
      <c r="D3">
        <v>3</v>
      </c>
      <c r="E3">
        <v>1</v>
      </c>
      <c r="F3">
        <v>7</v>
      </c>
      <c r="G3">
        <v>3</v>
      </c>
      <c r="H3">
        <v>0.7</v>
      </c>
      <c r="I3">
        <v>11</v>
      </c>
      <c r="J3">
        <v>9</v>
      </c>
      <c r="K3">
        <v>0.55000000000000004</v>
      </c>
      <c r="L3">
        <v>0</v>
      </c>
      <c r="M3">
        <v>5</v>
      </c>
      <c r="N3">
        <v>0.44</v>
      </c>
      <c r="O3">
        <v>2</v>
      </c>
      <c r="P3">
        <v>1</v>
      </c>
    </row>
    <row r="4" spans="1:16" x14ac:dyDescent="0.25">
      <c r="A4">
        <v>26</v>
      </c>
      <c r="B4" t="s">
        <v>25</v>
      </c>
      <c r="C4">
        <v>10</v>
      </c>
      <c r="D4">
        <v>3</v>
      </c>
      <c r="E4">
        <v>1</v>
      </c>
      <c r="F4">
        <v>7</v>
      </c>
      <c r="G4">
        <v>3</v>
      </c>
      <c r="H4">
        <v>0.7</v>
      </c>
      <c r="I4">
        <v>11</v>
      </c>
      <c r="J4">
        <v>9</v>
      </c>
      <c r="K4">
        <v>0.55000000000000004</v>
      </c>
      <c r="L4">
        <v>0</v>
      </c>
      <c r="M4">
        <v>5</v>
      </c>
      <c r="N4">
        <v>0.44</v>
      </c>
      <c r="O4">
        <v>2</v>
      </c>
      <c r="P4">
        <v>1</v>
      </c>
    </row>
    <row r="5" spans="1:16" x14ac:dyDescent="0.25">
      <c r="A5">
        <v>4</v>
      </c>
      <c r="B5" t="s">
        <v>34</v>
      </c>
      <c r="C5">
        <v>10</v>
      </c>
      <c r="D5">
        <v>3</v>
      </c>
      <c r="E5">
        <v>1</v>
      </c>
      <c r="F5">
        <v>7</v>
      </c>
      <c r="G5">
        <v>3</v>
      </c>
      <c r="H5">
        <v>0.7</v>
      </c>
      <c r="I5">
        <v>11</v>
      </c>
      <c r="J5">
        <v>9</v>
      </c>
      <c r="K5">
        <v>0.55000000000000004</v>
      </c>
      <c r="L5">
        <v>0</v>
      </c>
      <c r="M5">
        <v>5</v>
      </c>
      <c r="N5">
        <v>0.44</v>
      </c>
      <c r="O5">
        <v>2</v>
      </c>
      <c r="P5">
        <v>1</v>
      </c>
    </row>
    <row r="6" spans="1:16" x14ac:dyDescent="0.25">
      <c r="A6">
        <v>3</v>
      </c>
      <c r="B6" t="s">
        <v>29</v>
      </c>
      <c r="C6">
        <v>10</v>
      </c>
      <c r="D6">
        <v>3</v>
      </c>
      <c r="E6">
        <v>1</v>
      </c>
      <c r="F6">
        <v>7</v>
      </c>
      <c r="G6">
        <v>3</v>
      </c>
      <c r="H6">
        <v>0.7</v>
      </c>
      <c r="I6">
        <v>11</v>
      </c>
      <c r="J6">
        <v>9</v>
      </c>
      <c r="K6">
        <v>0.55000000000000004</v>
      </c>
      <c r="L6">
        <v>0</v>
      </c>
      <c r="M6">
        <v>5</v>
      </c>
      <c r="N6">
        <v>0.44</v>
      </c>
      <c r="O6">
        <v>2</v>
      </c>
      <c r="P6">
        <v>1</v>
      </c>
    </row>
    <row r="7" spans="1:16" x14ac:dyDescent="0.25">
      <c r="A7">
        <v>23</v>
      </c>
      <c r="B7" t="s">
        <v>31</v>
      </c>
      <c r="C7">
        <v>11</v>
      </c>
      <c r="D7">
        <v>3</v>
      </c>
      <c r="E7">
        <v>0</v>
      </c>
      <c r="F7">
        <v>6</v>
      </c>
      <c r="G7">
        <v>7</v>
      </c>
      <c r="H7">
        <v>0.46153846153846156</v>
      </c>
      <c r="I7">
        <v>7</v>
      </c>
      <c r="J7">
        <v>14</v>
      </c>
      <c r="K7">
        <v>0.33333333333333331</v>
      </c>
      <c r="L7">
        <v>1</v>
      </c>
      <c r="M7">
        <v>0</v>
      </c>
      <c r="N7">
        <v>0.36363636363636365</v>
      </c>
      <c r="O7">
        <v>5</v>
      </c>
      <c r="P7">
        <v>1</v>
      </c>
    </row>
    <row r="8" spans="1:16" x14ac:dyDescent="0.25">
      <c r="A8">
        <v>96</v>
      </c>
      <c r="B8" t="s">
        <v>20</v>
      </c>
      <c r="C8">
        <v>11</v>
      </c>
      <c r="D8">
        <v>3</v>
      </c>
      <c r="E8">
        <v>0</v>
      </c>
      <c r="F8">
        <v>6</v>
      </c>
      <c r="G8">
        <v>7</v>
      </c>
      <c r="H8">
        <v>0.46153846153846156</v>
      </c>
      <c r="I8">
        <v>7</v>
      </c>
      <c r="J8">
        <v>14</v>
      </c>
      <c r="K8">
        <v>0.33333333333333331</v>
      </c>
      <c r="L8">
        <v>1</v>
      </c>
      <c r="M8">
        <v>0</v>
      </c>
      <c r="N8">
        <v>0.36363636363636365</v>
      </c>
      <c r="O8">
        <v>5</v>
      </c>
      <c r="P8">
        <v>1</v>
      </c>
    </row>
    <row r="9" spans="1:16" x14ac:dyDescent="0.25">
      <c r="A9">
        <v>7</v>
      </c>
      <c r="B9" t="s">
        <v>26</v>
      </c>
      <c r="C9">
        <v>11</v>
      </c>
      <c r="D9">
        <v>3</v>
      </c>
      <c r="E9">
        <v>0</v>
      </c>
      <c r="F9">
        <v>6</v>
      </c>
      <c r="G9">
        <v>7</v>
      </c>
      <c r="H9">
        <v>0.46153846153846156</v>
      </c>
      <c r="I9">
        <v>7</v>
      </c>
      <c r="J9">
        <v>14</v>
      </c>
      <c r="K9">
        <v>0.33333333333333331</v>
      </c>
      <c r="L9">
        <v>1</v>
      </c>
      <c r="M9">
        <v>0</v>
      </c>
      <c r="N9">
        <v>0.36363636363636365</v>
      </c>
      <c r="O9">
        <v>5</v>
      </c>
      <c r="P9">
        <v>1</v>
      </c>
    </row>
    <row r="10" spans="1:16" x14ac:dyDescent="0.25">
      <c r="A10">
        <v>9</v>
      </c>
      <c r="B10" t="s">
        <v>24</v>
      </c>
      <c r="C10">
        <v>11</v>
      </c>
      <c r="D10">
        <v>3</v>
      </c>
      <c r="E10">
        <v>0</v>
      </c>
      <c r="F10">
        <v>6</v>
      </c>
      <c r="G10">
        <v>7</v>
      </c>
      <c r="H10">
        <v>0.46153846153846156</v>
      </c>
      <c r="I10">
        <v>7</v>
      </c>
      <c r="J10">
        <v>14</v>
      </c>
      <c r="K10">
        <v>0.33333333333333331</v>
      </c>
      <c r="L10">
        <v>1</v>
      </c>
      <c r="M10">
        <v>0</v>
      </c>
      <c r="N10">
        <v>0.36363636363636365</v>
      </c>
      <c r="O10">
        <v>5</v>
      </c>
      <c r="P10">
        <v>1</v>
      </c>
    </row>
    <row r="11" spans="1:16" x14ac:dyDescent="0.25">
      <c r="A11">
        <v>67</v>
      </c>
      <c r="B11" t="s">
        <v>23</v>
      </c>
      <c r="C11">
        <v>11</v>
      </c>
      <c r="D11">
        <v>3</v>
      </c>
      <c r="E11">
        <v>0</v>
      </c>
      <c r="F11">
        <v>6</v>
      </c>
      <c r="G11">
        <v>7</v>
      </c>
      <c r="H11">
        <v>0.46153846153846156</v>
      </c>
      <c r="I11">
        <v>7</v>
      </c>
      <c r="J11">
        <v>14</v>
      </c>
      <c r="K11">
        <v>0.33333333333333331</v>
      </c>
      <c r="L11">
        <v>1</v>
      </c>
      <c r="M11">
        <v>0</v>
      </c>
      <c r="N11">
        <v>0.36363636363636365</v>
      </c>
      <c r="O11">
        <v>5</v>
      </c>
      <c r="P11">
        <v>1</v>
      </c>
    </row>
    <row r="12" spans="1:16" x14ac:dyDescent="0.25">
      <c r="A12">
        <v>86</v>
      </c>
      <c r="B12" t="s">
        <v>36</v>
      </c>
      <c r="C12">
        <v>11</v>
      </c>
      <c r="D12">
        <v>0</v>
      </c>
      <c r="E12">
        <v>1</v>
      </c>
      <c r="F12">
        <v>0</v>
      </c>
      <c r="G12">
        <v>3</v>
      </c>
      <c r="H12">
        <v>0</v>
      </c>
      <c r="I12">
        <v>3</v>
      </c>
      <c r="J12">
        <v>4</v>
      </c>
      <c r="K12">
        <v>0.42857142857142855</v>
      </c>
      <c r="L12">
        <v>1</v>
      </c>
      <c r="M12">
        <v>2</v>
      </c>
      <c r="N12">
        <v>0.4</v>
      </c>
      <c r="O12">
        <v>5</v>
      </c>
      <c r="P12">
        <v>2</v>
      </c>
    </row>
    <row r="13" spans="1:16" x14ac:dyDescent="0.25">
      <c r="A13">
        <v>18</v>
      </c>
      <c r="B13" t="s">
        <v>30</v>
      </c>
      <c r="C13">
        <v>11</v>
      </c>
      <c r="D13">
        <v>0</v>
      </c>
      <c r="E13">
        <v>1</v>
      </c>
      <c r="F13">
        <v>0</v>
      </c>
      <c r="G13">
        <v>3</v>
      </c>
      <c r="H13">
        <v>0</v>
      </c>
      <c r="I13">
        <v>3</v>
      </c>
      <c r="J13">
        <v>4</v>
      </c>
      <c r="K13">
        <v>0.42857142857142855</v>
      </c>
      <c r="L13">
        <v>1</v>
      </c>
      <c r="M13">
        <v>2</v>
      </c>
      <c r="N13">
        <v>0.4</v>
      </c>
      <c r="O13">
        <v>5</v>
      </c>
      <c r="P13">
        <v>2</v>
      </c>
    </row>
    <row r="14" spans="1:16" x14ac:dyDescent="0.25">
      <c r="A14">
        <v>40</v>
      </c>
      <c r="B14" t="s">
        <v>32</v>
      </c>
      <c r="C14">
        <v>11</v>
      </c>
      <c r="D14">
        <v>0</v>
      </c>
      <c r="E14">
        <v>1</v>
      </c>
      <c r="F14">
        <v>0</v>
      </c>
      <c r="G14">
        <v>3</v>
      </c>
      <c r="H14">
        <v>0</v>
      </c>
      <c r="I14">
        <v>3</v>
      </c>
      <c r="J14">
        <v>4</v>
      </c>
      <c r="K14">
        <v>0.42857142857142855</v>
      </c>
      <c r="L14">
        <v>1</v>
      </c>
      <c r="M14">
        <v>2</v>
      </c>
      <c r="N14">
        <v>0.4</v>
      </c>
      <c r="O14">
        <v>5</v>
      </c>
      <c r="P14">
        <v>2</v>
      </c>
    </row>
    <row r="15" spans="1:16" x14ac:dyDescent="0.25">
      <c r="A15">
        <v>5</v>
      </c>
      <c r="B15" t="s">
        <v>33</v>
      </c>
      <c r="C15">
        <v>11</v>
      </c>
      <c r="D15">
        <v>0</v>
      </c>
      <c r="E15">
        <v>1</v>
      </c>
      <c r="F15">
        <v>0</v>
      </c>
      <c r="G15">
        <v>3</v>
      </c>
      <c r="H15">
        <v>0</v>
      </c>
      <c r="I15">
        <v>3</v>
      </c>
      <c r="J15">
        <v>4</v>
      </c>
      <c r="K15">
        <v>0.42857142857142855</v>
      </c>
      <c r="L15">
        <v>1</v>
      </c>
      <c r="M15">
        <v>2</v>
      </c>
      <c r="N15">
        <v>0.4</v>
      </c>
      <c r="O15">
        <v>5</v>
      </c>
      <c r="P15">
        <v>2</v>
      </c>
    </row>
    <row r="16" spans="1:16" x14ac:dyDescent="0.25">
      <c r="A16">
        <v>17</v>
      </c>
      <c r="B16" t="s">
        <v>28</v>
      </c>
      <c r="C16">
        <v>11</v>
      </c>
      <c r="D16">
        <v>0</v>
      </c>
      <c r="E16">
        <v>1</v>
      </c>
      <c r="F16">
        <v>0</v>
      </c>
      <c r="G16">
        <v>3</v>
      </c>
      <c r="H16">
        <v>0</v>
      </c>
      <c r="I16">
        <v>3</v>
      </c>
      <c r="J16">
        <v>4</v>
      </c>
      <c r="K16">
        <v>0.42857142857142855</v>
      </c>
      <c r="L16">
        <v>1</v>
      </c>
      <c r="M16">
        <v>2</v>
      </c>
      <c r="N16">
        <v>0.4</v>
      </c>
      <c r="O16">
        <v>5</v>
      </c>
      <c r="P16">
        <v>2</v>
      </c>
    </row>
    <row r="17" spans="1:16" x14ac:dyDescent="0.25">
      <c r="A17">
        <v>39</v>
      </c>
      <c r="B17" t="s">
        <v>21</v>
      </c>
      <c r="C17">
        <v>18</v>
      </c>
      <c r="D17">
        <v>4</v>
      </c>
      <c r="E17">
        <v>1</v>
      </c>
      <c r="F17">
        <v>12</v>
      </c>
      <c r="G17">
        <v>3</v>
      </c>
      <c r="H17">
        <v>0.8</v>
      </c>
      <c r="I17">
        <v>20</v>
      </c>
      <c r="J17">
        <v>5</v>
      </c>
      <c r="K17">
        <v>0.8</v>
      </c>
      <c r="L17">
        <v>6</v>
      </c>
      <c r="M17">
        <v>3</v>
      </c>
      <c r="N17">
        <v>0.76470588235294112</v>
      </c>
      <c r="O17">
        <v>1</v>
      </c>
      <c r="P17">
        <v>0</v>
      </c>
    </row>
    <row r="18" spans="1:16" x14ac:dyDescent="0.25">
      <c r="A18">
        <v>99</v>
      </c>
      <c r="B18" t="s">
        <v>22</v>
      </c>
      <c r="C18">
        <v>18</v>
      </c>
      <c r="D18">
        <v>4</v>
      </c>
      <c r="E18">
        <v>1</v>
      </c>
      <c r="F18">
        <v>12</v>
      </c>
      <c r="G18">
        <v>3</v>
      </c>
      <c r="H18">
        <v>0.8</v>
      </c>
      <c r="I18">
        <v>20</v>
      </c>
      <c r="J18">
        <v>5</v>
      </c>
      <c r="K18">
        <v>0.8</v>
      </c>
      <c r="L18">
        <v>6</v>
      </c>
      <c r="M18">
        <v>3</v>
      </c>
      <c r="N18">
        <v>0.76470588235294112</v>
      </c>
      <c r="O18">
        <v>1</v>
      </c>
      <c r="P18">
        <v>0</v>
      </c>
    </row>
    <row r="19" spans="1:16" x14ac:dyDescent="0.25">
      <c r="A19">
        <v>26</v>
      </c>
      <c r="B19" t="s">
        <v>25</v>
      </c>
      <c r="C19">
        <v>18</v>
      </c>
      <c r="D19">
        <v>4</v>
      </c>
      <c r="E19">
        <v>1</v>
      </c>
      <c r="F19">
        <v>12</v>
      </c>
      <c r="G19">
        <v>3</v>
      </c>
      <c r="H19">
        <v>0.8</v>
      </c>
      <c r="I19">
        <v>20</v>
      </c>
      <c r="J19">
        <v>5</v>
      </c>
      <c r="K19">
        <v>0.8</v>
      </c>
      <c r="L19">
        <v>6</v>
      </c>
      <c r="M19">
        <v>3</v>
      </c>
      <c r="N19">
        <v>0.76470588235294112</v>
      </c>
      <c r="O19">
        <v>1</v>
      </c>
      <c r="P19">
        <v>0</v>
      </c>
    </row>
    <row r="20" spans="1:16" x14ac:dyDescent="0.25">
      <c r="A20">
        <v>4</v>
      </c>
      <c r="B20" t="s">
        <v>34</v>
      </c>
      <c r="C20">
        <v>18</v>
      </c>
      <c r="D20">
        <v>4</v>
      </c>
      <c r="E20">
        <v>1</v>
      </c>
      <c r="F20">
        <v>12</v>
      </c>
      <c r="G20">
        <v>3</v>
      </c>
      <c r="H20">
        <v>0.8</v>
      </c>
      <c r="I20">
        <v>20</v>
      </c>
      <c r="J20">
        <v>5</v>
      </c>
      <c r="K20">
        <v>0.8</v>
      </c>
      <c r="L20">
        <v>6</v>
      </c>
      <c r="M20">
        <v>3</v>
      </c>
      <c r="N20">
        <v>0.76470588235294112</v>
      </c>
      <c r="O20">
        <v>1</v>
      </c>
      <c r="P20">
        <v>0</v>
      </c>
    </row>
    <row r="21" spans="1:16" x14ac:dyDescent="0.25">
      <c r="A21">
        <v>3</v>
      </c>
      <c r="B21" t="s">
        <v>29</v>
      </c>
      <c r="C21">
        <v>18</v>
      </c>
      <c r="D21">
        <v>4</v>
      </c>
      <c r="E21">
        <v>1</v>
      </c>
      <c r="F21">
        <v>12</v>
      </c>
      <c r="G21">
        <v>3</v>
      </c>
      <c r="H21">
        <v>0.8</v>
      </c>
      <c r="I21">
        <v>20</v>
      </c>
      <c r="J21">
        <v>5</v>
      </c>
      <c r="K21">
        <v>0.8</v>
      </c>
      <c r="L21">
        <v>6</v>
      </c>
      <c r="M21">
        <v>3</v>
      </c>
      <c r="N21">
        <v>0.76470588235294112</v>
      </c>
      <c r="O21">
        <v>1</v>
      </c>
      <c r="P21">
        <v>0</v>
      </c>
    </row>
    <row r="22" spans="1:16" x14ac:dyDescent="0.25">
      <c r="A22">
        <v>23</v>
      </c>
      <c r="B22" t="s">
        <v>31</v>
      </c>
      <c r="C22">
        <v>18</v>
      </c>
      <c r="D22">
        <v>3</v>
      </c>
      <c r="E22">
        <v>1</v>
      </c>
      <c r="F22">
        <v>6</v>
      </c>
      <c r="G22">
        <v>3</v>
      </c>
      <c r="H22">
        <v>0.66666666666666663</v>
      </c>
      <c r="I22">
        <v>12</v>
      </c>
      <c r="J22">
        <v>8</v>
      </c>
      <c r="K22">
        <v>0.6</v>
      </c>
      <c r="L22">
        <v>3</v>
      </c>
      <c r="M22">
        <v>7</v>
      </c>
      <c r="N22">
        <v>0.5</v>
      </c>
      <c r="O22">
        <v>4</v>
      </c>
      <c r="P22">
        <v>2</v>
      </c>
    </row>
    <row r="23" spans="1:16" x14ac:dyDescent="0.25">
      <c r="A23">
        <v>96</v>
      </c>
      <c r="B23" t="s">
        <v>20</v>
      </c>
      <c r="C23">
        <v>18</v>
      </c>
      <c r="D23">
        <v>3</v>
      </c>
      <c r="E23">
        <v>1</v>
      </c>
      <c r="F23">
        <v>6</v>
      </c>
      <c r="G23">
        <v>3</v>
      </c>
      <c r="H23">
        <v>0.66666666666666663</v>
      </c>
      <c r="I23">
        <v>12</v>
      </c>
      <c r="J23">
        <v>8</v>
      </c>
      <c r="K23">
        <v>0.6</v>
      </c>
      <c r="L23">
        <v>3</v>
      </c>
      <c r="M23">
        <v>7</v>
      </c>
      <c r="N23">
        <v>0.5</v>
      </c>
      <c r="O23">
        <v>4</v>
      </c>
      <c r="P23">
        <v>2</v>
      </c>
    </row>
    <row r="24" spans="1:16" x14ac:dyDescent="0.25">
      <c r="A24">
        <v>7</v>
      </c>
      <c r="B24" t="s">
        <v>26</v>
      </c>
      <c r="C24">
        <v>18</v>
      </c>
      <c r="D24">
        <v>3</v>
      </c>
      <c r="E24">
        <v>1</v>
      </c>
      <c r="F24">
        <v>6</v>
      </c>
      <c r="G24">
        <v>3</v>
      </c>
      <c r="H24">
        <v>0.66666666666666663</v>
      </c>
      <c r="I24">
        <v>12</v>
      </c>
      <c r="J24">
        <v>8</v>
      </c>
      <c r="K24">
        <v>0.6</v>
      </c>
      <c r="L24">
        <v>3</v>
      </c>
      <c r="M24">
        <v>7</v>
      </c>
      <c r="N24">
        <v>0.5</v>
      </c>
      <c r="O24">
        <v>4</v>
      </c>
      <c r="P24">
        <v>2</v>
      </c>
    </row>
    <row r="25" spans="1:16" x14ac:dyDescent="0.25">
      <c r="A25">
        <v>9</v>
      </c>
      <c r="B25" t="s">
        <v>24</v>
      </c>
      <c r="C25">
        <v>18</v>
      </c>
      <c r="D25">
        <v>3</v>
      </c>
      <c r="E25">
        <v>1</v>
      </c>
      <c r="F25">
        <v>6</v>
      </c>
      <c r="G25">
        <v>3</v>
      </c>
      <c r="H25">
        <v>0.66666666666666663</v>
      </c>
      <c r="I25">
        <v>12</v>
      </c>
      <c r="J25">
        <v>8</v>
      </c>
      <c r="K25">
        <v>0.6</v>
      </c>
      <c r="L25">
        <v>3</v>
      </c>
      <c r="M25">
        <v>7</v>
      </c>
      <c r="N25">
        <v>0.5</v>
      </c>
      <c r="O25">
        <v>4</v>
      </c>
      <c r="P25">
        <v>2</v>
      </c>
    </row>
    <row r="26" spans="1:16" x14ac:dyDescent="0.25">
      <c r="A26">
        <v>67</v>
      </c>
      <c r="B26" t="s">
        <v>23</v>
      </c>
      <c r="C26">
        <v>18</v>
      </c>
      <c r="D26">
        <v>3</v>
      </c>
      <c r="E26">
        <v>1</v>
      </c>
      <c r="F26">
        <v>6</v>
      </c>
      <c r="G26">
        <v>3</v>
      </c>
      <c r="H26">
        <v>0.66666666666666663</v>
      </c>
      <c r="I26">
        <v>12</v>
      </c>
      <c r="J26">
        <v>8</v>
      </c>
      <c r="K26">
        <v>0.6</v>
      </c>
      <c r="L26">
        <v>3</v>
      </c>
      <c r="M26">
        <v>7</v>
      </c>
      <c r="N26">
        <v>0.5</v>
      </c>
      <c r="O26">
        <v>4</v>
      </c>
      <c r="P26">
        <v>2</v>
      </c>
    </row>
    <row r="27" spans="1:16" x14ac:dyDescent="0.25">
      <c r="A27">
        <v>86</v>
      </c>
      <c r="B27" t="s">
        <v>36</v>
      </c>
      <c r="C27">
        <v>11</v>
      </c>
      <c r="D27">
        <v>2</v>
      </c>
      <c r="E27">
        <v>2</v>
      </c>
      <c r="F27">
        <v>4</v>
      </c>
      <c r="G27">
        <v>8</v>
      </c>
      <c r="H27">
        <v>0.33333333333333331</v>
      </c>
      <c r="I27">
        <v>6</v>
      </c>
      <c r="J27">
        <v>13</v>
      </c>
      <c r="K27">
        <v>0.31578947368421051</v>
      </c>
      <c r="L27">
        <v>0</v>
      </c>
      <c r="M27">
        <v>2</v>
      </c>
      <c r="N27">
        <v>0.2857142857142857</v>
      </c>
      <c r="O27">
        <v>1</v>
      </c>
      <c r="P27">
        <v>1</v>
      </c>
    </row>
    <row r="28" spans="1:16" x14ac:dyDescent="0.25">
      <c r="A28">
        <v>12</v>
      </c>
      <c r="B28" t="s">
        <v>27</v>
      </c>
      <c r="C28">
        <v>11</v>
      </c>
      <c r="D28">
        <v>2</v>
      </c>
      <c r="E28">
        <v>2</v>
      </c>
      <c r="F28">
        <v>4</v>
      </c>
      <c r="G28">
        <v>8</v>
      </c>
      <c r="H28">
        <v>0.33333333333333331</v>
      </c>
      <c r="I28">
        <v>6</v>
      </c>
      <c r="J28">
        <v>13</v>
      </c>
      <c r="K28">
        <v>0.31578947368421051</v>
      </c>
      <c r="L28">
        <v>0</v>
      </c>
      <c r="M28">
        <v>2</v>
      </c>
      <c r="N28">
        <v>0.2857142857142857</v>
      </c>
      <c r="O28">
        <v>1</v>
      </c>
      <c r="P28">
        <v>1</v>
      </c>
    </row>
    <row r="29" spans="1:16" x14ac:dyDescent="0.25">
      <c r="A29">
        <v>40</v>
      </c>
      <c r="B29" t="s">
        <v>32</v>
      </c>
      <c r="C29">
        <v>11</v>
      </c>
      <c r="D29">
        <v>2</v>
      </c>
      <c r="E29">
        <v>2</v>
      </c>
      <c r="F29">
        <v>4</v>
      </c>
      <c r="G29">
        <v>8</v>
      </c>
      <c r="H29">
        <v>0.33333333333333331</v>
      </c>
      <c r="I29">
        <v>6</v>
      </c>
      <c r="J29">
        <v>13</v>
      </c>
      <c r="K29">
        <v>0.31578947368421051</v>
      </c>
      <c r="L29">
        <v>0</v>
      </c>
      <c r="M29">
        <v>2</v>
      </c>
      <c r="N29">
        <v>0.2857142857142857</v>
      </c>
      <c r="O29">
        <v>1</v>
      </c>
      <c r="P29">
        <v>1</v>
      </c>
    </row>
    <row r="30" spans="1:16" x14ac:dyDescent="0.25">
      <c r="A30">
        <v>5</v>
      </c>
      <c r="B30" t="s">
        <v>33</v>
      </c>
      <c r="C30">
        <v>11</v>
      </c>
      <c r="D30">
        <v>2</v>
      </c>
      <c r="E30">
        <v>2</v>
      </c>
      <c r="F30">
        <v>4</v>
      </c>
      <c r="G30">
        <v>8</v>
      </c>
      <c r="H30">
        <v>0.33333333333333331</v>
      </c>
      <c r="I30">
        <v>6</v>
      </c>
      <c r="J30">
        <v>13</v>
      </c>
      <c r="K30">
        <v>0.31578947368421051</v>
      </c>
      <c r="L30">
        <v>0</v>
      </c>
      <c r="M30">
        <v>2</v>
      </c>
      <c r="N30">
        <v>0.2857142857142857</v>
      </c>
      <c r="O30">
        <v>1</v>
      </c>
      <c r="P30">
        <v>1</v>
      </c>
    </row>
    <row r="31" spans="1:16" x14ac:dyDescent="0.25">
      <c r="A31">
        <v>17</v>
      </c>
      <c r="B31" t="s">
        <v>28</v>
      </c>
      <c r="C31">
        <v>11</v>
      </c>
      <c r="D31">
        <v>2</v>
      </c>
      <c r="E31">
        <v>2</v>
      </c>
      <c r="F31">
        <v>4</v>
      </c>
      <c r="G31">
        <v>8</v>
      </c>
      <c r="H31">
        <v>0.33333333333333331</v>
      </c>
      <c r="I31">
        <v>6</v>
      </c>
      <c r="J31">
        <v>13</v>
      </c>
      <c r="K31">
        <v>0.31578947368421051</v>
      </c>
      <c r="L31">
        <v>0</v>
      </c>
      <c r="M31">
        <v>2</v>
      </c>
      <c r="N31">
        <v>0.2857142857142857</v>
      </c>
      <c r="O31">
        <v>1</v>
      </c>
      <c r="P31">
        <v>1</v>
      </c>
    </row>
    <row r="32" spans="1:16" x14ac:dyDescent="0.25">
      <c r="A32">
        <v>39</v>
      </c>
      <c r="B32" t="s">
        <v>21</v>
      </c>
      <c r="C32">
        <v>13</v>
      </c>
      <c r="D32">
        <v>0</v>
      </c>
      <c r="E32">
        <v>0</v>
      </c>
      <c r="F32">
        <v>3</v>
      </c>
      <c r="G32">
        <v>1</v>
      </c>
      <c r="H32" s="28">
        <v>0.75</v>
      </c>
      <c r="I32">
        <v>7</v>
      </c>
      <c r="J32">
        <v>8</v>
      </c>
      <c r="K32" s="28">
        <v>0.46666666666666667</v>
      </c>
      <c r="L32">
        <v>7</v>
      </c>
      <c r="M32">
        <v>2</v>
      </c>
      <c r="N32" s="28">
        <v>0.58333333333333337</v>
      </c>
      <c r="O32">
        <v>6</v>
      </c>
      <c r="P32">
        <v>0</v>
      </c>
    </row>
    <row r="33" spans="1:16" x14ac:dyDescent="0.25">
      <c r="A33">
        <v>9</v>
      </c>
      <c r="B33" t="s">
        <v>24</v>
      </c>
      <c r="C33">
        <v>13</v>
      </c>
      <c r="D33">
        <v>0</v>
      </c>
      <c r="E33">
        <v>0</v>
      </c>
      <c r="F33">
        <v>3</v>
      </c>
      <c r="G33">
        <v>1</v>
      </c>
      <c r="H33" s="28">
        <v>0.75</v>
      </c>
      <c r="I33">
        <v>7</v>
      </c>
      <c r="J33">
        <v>8</v>
      </c>
      <c r="K33" s="28">
        <v>0.46666666666666667</v>
      </c>
      <c r="L33">
        <v>7</v>
      </c>
      <c r="M33">
        <v>2</v>
      </c>
      <c r="N33" s="28">
        <v>0.58333333333333337</v>
      </c>
      <c r="O33">
        <v>6</v>
      </c>
      <c r="P33">
        <v>0</v>
      </c>
    </row>
    <row r="34" spans="1:16" x14ac:dyDescent="0.25">
      <c r="A34">
        <v>26</v>
      </c>
      <c r="B34" t="s">
        <v>25</v>
      </c>
      <c r="C34">
        <v>13</v>
      </c>
      <c r="D34">
        <v>0</v>
      </c>
      <c r="E34">
        <v>0</v>
      </c>
      <c r="F34">
        <v>3</v>
      </c>
      <c r="G34">
        <v>1</v>
      </c>
      <c r="H34" s="28">
        <v>0.75</v>
      </c>
      <c r="I34">
        <v>7</v>
      </c>
      <c r="J34">
        <v>8</v>
      </c>
      <c r="K34" s="28">
        <v>0.46666666666666667</v>
      </c>
      <c r="L34">
        <v>7</v>
      </c>
      <c r="M34">
        <v>2</v>
      </c>
      <c r="N34" s="28">
        <v>0.58333333333333337</v>
      </c>
      <c r="O34">
        <v>6</v>
      </c>
      <c r="P34">
        <v>0</v>
      </c>
    </row>
    <row r="35" spans="1:16" x14ac:dyDescent="0.25">
      <c r="A35">
        <v>4</v>
      </c>
      <c r="B35" t="s">
        <v>34</v>
      </c>
      <c r="C35">
        <v>13</v>
      </c>
      <c r="D35">
        <v>0</v>
      </c>
      <c r="E35">
        <v>0</v>
      </c>
      <c r="F35">
        <v>3</v>
      </c>
      <c r="G35">
        <v>1</v>
      </c>
      <c r="H35" s="28">
        <v>0.75</v>
      </c>
      <c r="I35">
        <v>7</v>
      </c>
      <c r="J35">
        <v>8</v>
      </c>
      <c r="K35" s="28">
        <v>0.46666666666666667</v>
      </c>
      <c r="L35">
        <v>7</v>
      </c>
      <c r="M35">
        <v>2</v>
      </c>
      <c r="N35" s="28">
        <v>0.58333333333333337</v>
      </c>
      <c r="O35">
        <v>6</v>
      </c>
      <c r="P35">
        <v>0</v>
      </c>
    </row>
    <row r="36" spans="1:16" x14ac:dyDescent="0.25">
      <c r="A36">
        <v>3</v>
      </c>
      <c r="B36" t="s">
        <v>29</v>
      </c>
      <c r="C36">
        <v>13</v>
      </c>
      <c r="D36">
        <v>0</v>
      </c>
      <c r="E36">
        <v>0</v>
      </c>
      <c r="F36">
        <v>3</v>
      </c>
      <c r="G36">
        <v>1</v>
      </c>
      <c r="H36" s="28">
        <v>0.75</v>
      </c>
      <c r="I36">
        <v>7</v>
      </c>
      <c r="J36">
        <v>8</v>
      </c>
      <c r="K36" s="28">
        <v>0.46666666666666667</v>
      </c>
      <c r="L36">
        <v>7</v>
      </c>
      <c r="M36">
        <v>2</v>
      </c>
      <c r="N36" s="28">
        <v>0.58333333333333337</v>
      </c>
      <c r="O36">
        <v>6</v>
      </c>
      <c r="P36">
        <v>0</v>
      </c>
    </row>
    <row r="37" spans="1:16" x14ac:dyDescent="0.25">
      <c r="A37">
        <v>23</v>
      </c>
      <c r="B37" t="s">
        <v>31</v>
      </c>
      <c r="C37">
        <v>13</v>
      </c>
      <c r="D37">
        <v>2</v>
      </c>
      <c r="E37">
        <v>1</v>
      </c>
      <c r="F37">
        <v>5</v>
      </c>
      <c r="G37">
        <v>4</v>
      </c>
      <c r="H37" s="28">
        <v>0.55555555555555558</v>
      </c>
      <c r="I37">
        <v>14</v>
      </c>
      <c r="J37">
        <v>6</v>
      </c>
      <c r="K37" s="28">
        <v>0.7</v>
      </c>
      <c r="L37">
        <v>0</v>
      </c>
      <c r="M37">
        <v>6</v>
      </c>
      <c r="N37" s="28">
        <v>0.53846153846153844</v>
      </c>
      <c r="O37">
        <v>3</v>
      </c>
      <c r="P37">
        <v>0</v>
      </c>
    </row>
    <row r="38" spans="1:16" x14ac:dyDescent="0.25">
      <c r="A38">
        <v>96</v>
      </c>
      <c r="B38" t="s">
        <v>20</v>
      </c>
      <c r="C38">
        <v>13</v>
      </c>
      <c r="D38">
        <v>2</v>
      </c>
      <c r="E38">
        <v>1</v>
      </c>
      <c r="F38">
        <v>5</v>
      </c>
      <c r="G38">
        <v>4</v>
      </c>
      <c r="H38" s="28">
        <v>0.55555555555555558</v>
      </c>
      <c r="I38">
        <v>14</v>
      </c>
      <c r="J38">
        <v>6</v>
      </c>
      <c r="K38" s="28">
        <v>0.7</v>
      </c>
      <c r="L38">
        <v>0</v>
      </c>
      <c r="M38">
        <v>6</v>
      </c>
      <c r="N38" s="28">
        <v>0.53846153846153844</v>
      </c>
      <c r="O38">
        <v>3</v>
      </c>
      <c r="P38">
        <v>0</v>
      </c>
    </row>
    <row r="39" spans="1:16" x14ac:dyDescent="0.25">
      <c r="A39">
        <v>7</v>
      </c>
      <c r="B39" t="s">
        <v>26</v>
      </c>
      <c r="C39">
        <v>13</v>
      </c>
      <c r="D39">
        <v>2</v>
      </c>
      <c r="E39">
        <v>1</v>
      </c>
      <c r="F39">
        <v>5</v>
      </c>
      <c r="G39">
        <v>4</v>
      </c>
      <c r="H39" s="28">
        <v>0.55555555555555558</v>
      </c>
      <c r="I39">
        <v>14</v>
      </c>
      <c r="J39">
        <v>6</v>
      </c>
      <c r="K39" s="28">
        <v>0.7</v>
      </c>
      <c r="L39">
        <v>0</v>
      </c>
      <c r="M39">
        <v>6</v>
      </c>
      <c r="N39" s="28">
        <v>0.53846153846153844</v>
      </c>
      <c r="O39">
        <v>3</v>
      </c>
      <c r="P39">
        <v>0</v>
      </c>
    </row>
    <row r="40" spans="1:16" x14ac:dyDescent="0.25">
      <c r="A40">
        <v>12</v>
      </c>
      <c r="B40" t="s">
        <v>27</v>
      </c>
      <c r="C40">
        <v>13</v>
      </c>
      <c r="D40">
        <v>2</v>
      </c>
      <c r="E40">
        <v>1</v>
      </c>
      <c r="F40">
        <v>5</v>
      </c>
      <c r="G40">
        <v>4</v>
      </c>
      <c r="H40" s="28">
        <v>0.55555555555555558</v>
      </c>
      <c r="I40">
        <v>14</v>
      </c>
      <c r="J40">
        <v>6</v>
      </c>
      <c r="K40" s="28">
        <v>0.7</v>
      </c>
      <c r="L40">
        <v>0</v>
      </c>
      <c r="M40">
        <v>6</v>
      </c>
      <c r="N40" s="28">
        <v>0.53846153846153844</v>
      </c>
      <c r="O40">
        <v>3</v>
      </c>
      <c r="P40">
        <v>0</v>
      </c>
    </row>
    <row r="41" spans="1:16" x14ac:dyDescent="0.25">
      <c r="A41">
        <v>67</v>
      </c>
      <c r="B41" t="s">
        <v>23</v>
      </c>
      <c r="C41">
        <v>13</v>
      </c>
      <c r="D41">
        <v>2</v>
      </c>
      <c r="E41">
        <v>1</v>
      </c>
      <c r="F41">
        <v>5</v>
      </c>
      <c r="G41">
        <v>4</v>
      </c>
      <c r="H41" s="28">
        <v>0.55555555555555558</v>
      </c>
      <c r="I41">
        <v>14</v>
      </c>
      <c r="J41">
        <v>6</v>
      </c>
      <c r="K41" s="28">
        <v>0.7</v>
      </c>
      <c r="L41">
        <v>0</v>
      </c>
      <c r="M41">
        <v>6</v>
      </c>
      <c r="N41" s="28">
        <v>0.53846153846153844</v>
      </c>
      <c r="O41">
        <v>3</v>
      </c>
      <c r="P41">
        <v>0</v>
      </c>
    </row>
    <row r="42" spans="1:16" x14ac:dyDescent="0.25">
      <c r="A42">
        <v>86</v>
      </c>
      <c r="B42" t="s">
        <v>36</v>
      </c>
      <c r="C42">
        <v>12</v>
      </c>
      <c r="D42">
        <v>0</v>
      </c>
      <c r="E42">
        <v>1</v>
      </c>
      <c r="F42">
        <v>0</v>
      </c>
      <c r="G42">
        <v>3</v>
      </c>
      <c r="H42" s="28">
        <v>0</v>
      </c>
      <c r="I42">
        <v>2</v>
      </c>
      <c r="J42">
        <v>9</v>
      </c>
      <c r="K42" s="28">
        <v>0.18181818181818182</v>
      </c>
      <c r="L42">
        <v>2</v>
      </c>
      <c r="M42">
        <v>1</v>
      </c>
      <c r="N42" s="28">
        <v>0.2857142857142857</v>
      </c>
      <c r="O42">
        <v>3</v>
      </c>
      <c r="P42">
        <v>0</v>
      </c>
    </row>
    <row r="43" spans="1:16" x14ac:dyDescent="0.25">
      <c r="A43">
        <v>25</v>
      </c>
      <c r="B43" t="s">
        <v>35</v>
      </c>
      <c r="C43">
        <v>12</v>
      </c>
      <c r="D43">
        <v>0</v>
      </c>
      <c r="E43">
        <v>1</v>
      </c>
      <c r="F43">
        <v>0</v>
      </c>
      <c r="G43">
        <v>3</v>
      </c>
      <c r="H43" s="28">
        <v>0</v>
      </c>
      <c r="I43">
        <v>2</v>
      </c>
      <c r="J43">
        <v>9</v>
      </c>
      <c r="K43" s="28">
        <v>0.18181818181818182</v>
      </c>
      <c r="L43">
        <v>2</v>
      </c>
      <c r="M43">
        <v>1</v>
      </c>
      <c r="N43" s="28">
        <v>0.2857142857142857</v>
      </c>
      <c r="O43">
        <v>3</v>
      </c>
      <c r="P43">
        <v>0</v>
      </c>
    </row>
    <row r="44" spans="1:16" x14ac:dyDescent="0.25">
      <c r="A44">
        <v>8</v>
      </c>
      <c r="B44" t="s">
        <v>55</v>
      </c>
      <c r="C44">
        <v>12</v>
      </c>
      <c r="D44">
        <v>0</v>
      </c>
      <c r="E44">
        <v>1</v>
      </c>
      <c r="F44">
        <v>0</v>
      </c>
      <c r="G44">
        <v>3</v>
      </c>
      <c r="H44" s="28">
        <v>0</v>
      </c>
      <c r="I44">
        <v>2</v>
      </c>
      <c r="J44">
        <v>9</v>
      </c>
      <c r="K44" s="28">
        <v>0.18181818181818182</v>
      </c>
      <c r="L44">
        <v>2</v>
      </c>
      <c r="M44">
        <v>1</v>
      </c>
      <c r="N44" s="28">
        <v>0.2857142857142857</v>
      </c>
      <c r="O44">
        <v>3</v>
      </c>
      <c r="P44">
        <v>0</v>
      </c>
    </row>
    <row r="45" spans="1:16" x14ac:dyDescent="0.25">
      <c r="A45">
        <v>5</v>
      </c>
      <c r="B45" t="s">
        <v>33</v>
      </c>
      <c r="C45">
        <v>12</v>
      </c>
      <c r="D45">
        <v>0</v>
      </c>
      <c r="E45">
        <v>1</v>
      </c>
      <c r="F45">
        <v>0</v>
      </c>
      <c r="G45">
        <v>3</v>
      </c>
      <c r="H45" s="28">
        <v>0</v>
      </c>
      <c r="I45">
        <v>2</v>
      </c>
      <c r="J45">
        <v>9</v>
      </c>
      <c r="K45" s="28">
        <v>0.18181818181818182</v>
      </c>
      <c r="L45">
        <v>2</v>
      </c>
      <c r="M45">
        <v>1</v>
      </c>
      <c r="N45" s="28">
        <v>0.2857142857142857</v>
      </c>
      <c r="O45">
        <v>3</v>
      </c>
      <c r="P45">
        <v>0</v>
      </c>
    </row>
    <row r="46" spans="1:16" x14ac:dyDescent="0.25">
      <c r="A46">
        <v>17</v>
      </c>
      <c r="B46" t="s">
        <v>28</v>
      </c>
      <c r="C46">
        <v>12</v>
      </c>
      <c r="D46">
        <v>0</v>
      </c>
      <c r="E46">
        <v>1</v>
      </c>
      <c r="F46">
        <v>0</v>
      </c>
      <c r="G46">
        <v>3</v>
      </c>
      <c r="H46" s="28">
        <v>0</v>
      </c>
      <c r="I46">
        <v>2</v>
      </c>
      <c r="J46">
        <v>9</v>
      </c>
      <c r="K46" s="28">
        <v>0.18181818181818182</v>
      </c>
      <c r="L46">
        <v>2</v>
      </c>
      <c r="M46">
        <v>1</v>
      </c>
      <c r="N46" s="28">
        <v>0.2857142857142857</v>
      </c>
      <c r="O46">
        <v>3</v>
      </c>
      <c r="P46">
        <v>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7"/>
  <sheetViews>
    <sheetView topLeftCell="A16" zoomScale="85" zoomScaleNormal="85" workbookViewId="0">
      <selection activeCell="P37" sqref="A23:P37"/>
    </sheetView>
  </sheetViews>
  <sheetFormatPr defaultColWidth="6.28515625" defaultRowHeight="15" x14ac:dyDescent="0.25"/>
  <cols>
    <col min="1" max="1" width="8.28515625" customWidth="1"/>
    <col min="2" max="2" width="20.140625" bestFit="1" customWidth="1"/>
    <col min="3" max="22" width="6.42578125" customWidth="1"/>
  </cols>
  <sheetData>
    <row r="1" spans="2:23" x14ac:dyDescent="0.25">
      <c r="B1" s="3"/>
      <c r="C1" s="31" t="s">
        <v>5</v>
      </c>
      <c r="D1" s="32"/>
      <c r="E1" s="32"/>
      <c r="F1" s="33"/>
      <c r="G1" s="31" t="s">
        <v>2</v>
      </c>
      <c r="H1" s="32"/>
      <c r="I1" s="32"/>
      <c r="J1" s="33"/>
      <c r="K1" s="31" t="s">
        <v>3</v>
      </c>
      <c r="L1" s="32"/>
      <c r="M1" s="32"/>
      <c r="N1" s="33"/>
      <c r="O1" s="31" t="s">
        <v>4</v>
      </c>
      <c r="P1" s="32"/>
      <c r="Q1" s="32"/>
      <c r="R1" s="33"/>
      <c r="S1" s="31" t="s">
        <v>8</v>
      </c>
      <c r="T1" s="32"/>
      <c r="U1" s="32"/>
      <c r="V1" s="33"/>
    </row>
    <row r="2" spans="2:23" x14ac:dyDescent="0.25">
      <c r="B2" s="4"/>
      <c r="C2" s="6" t="s">
        <v>11</v>
      </c>
      <c r="D2" s="2" t="s">
        <v>12</v>
      </c>
      <c r="E2" s="7" t="s">
        <v>13</v>
      </c>
      <c r="F2" s="8"/>
      <c r="G2" s="6" t="s">
        <v>11</v>
      </c>
      <c r="H2" s="2" t="s">
        <v>12</v>
      </c>
      <c r="I2" s="7" t="s">
        <v>13</v>
      </c>
      <c r="J2" s="9"/>
      <c r="K2" s="6" t="s">
        <v>11</v>
      </c>
      <c r="L2" s="2" t="s">
        <v>12</v>
      </c>
      <c r="M2" s="7" t="s">
        <v>13</v>
      </c>
      <c r="N2" s="18"/>
      <c r="O2" s="6" t="s">
        <v>11</v>
      </c>
      <c r="P2" s="2" t="s">
        <v>12</v>
      </c>
      <c r="Q2" s="7" t="s">
        <v>13</v>
      </c>
      <c r="R2" s="8"/>
      <c r="S2" s="6" t="s">
        <v>11</v>
      </c>
      <c r="T2" s="2" t="s">
        <v>12</v>
      </c>
      <c r="U2" s="7" t="s">
        <v>13</v>
      </c>
      <c r="V2" s="18"/>
      <c r="W2" s="29"/>
    </row>
    <row r="3" spans="2:23" x14ac:dyDescent="0.25">
      <c r="B3" s="5" t="s">
        <v>37</v>
      </c>
      <c r="C3" s="12">
        <v>5</v>
      </c>
      <c r="D3" s="13">
        <v>3</v>
      </c>
      <c r="E3" s="14">
        <v>5</v>
      </c>
      <c r="F3" s="10">
        <f>SUM(C3:E3)</f>
        <v>13</v>
      </c>
      <c r="G3" s="12">
        <v>0</v>
      </c>
      <c r="H3" s="13">
        <v>0</v>
      </c>
      <c r="I3" s="14">
        <v>0</v>
      </c>
      <c r="J3" s="10">
        <f>SUM(G3:I3)</f>
        <v>0</v>
      </c>
      <c r="K3" s="12">
        <v>0</v>
      </c>
      <c r="L3" s="13">
        <v>0</v>
      </c>
      <c r="M3" s="14">
        <v>0</v>
      </c>
      <c r="N3" s="10">
        <f>SUM(K3:M3)</f>
        <v>0</v>
      </c>
      <c r="O3" s="12">
        <v>2</v>
      </c>
      <c r="P3" s="13">
        <v>0</v>
      </c>
      <c r="Q3" s="14">
        <v>1</v>
      </c>
      <c r="R3" s="10">
        <f>SUM(O3:Q3)</f>
        <v>3</v>
      </c>
      <c r="S3" s="12">
        <v>1</v>
      </c>
      <c r="T3" s="13">
        <v>0</v>
      </c>
      <c r="U3" s="14">
        <v>0</v>
      </c>
      <c r="V3" s="10">
        <f>SUM(S3:U3)</f>
        <v>1</v>
      </c>
      <c r="W3" s="28">
        <f>R3/(R3+V3)</f>
        <v>0.75</v>
      </c>
    </row>
    <row r="4" spans="2:23" x14ac:dyDescent="0.25">
      <c r="B4" s="5" t="s">
        <v>38</v>
      </c>
      <c r="C4" s="12">
        <v>4</v>
      </c>
      <c r="D4" s="13">
        <v>4</v>
      </c>
      <c r="E4" s="14">
        <v>5</v>
      </c>
      <c r="F4" s="10">
        <f t="shared" ref="F4:F5" si="0">SUM(C4:E4)</f>
        <v>13</v>
      </c>
      <c r="G4" s="12">
        <v>0</v>
      </c>
      <c r="H4" s="13">
        <v>2</v>
      </c>
      <c r="I4" s="14">
        <v>0</v>
      </c>
      <c r="J4" s="10">
        <f t="shared" ref="J4:J5" si="1">SUM(G4:I4)</f>
        <v>2</v>
      </c>
      <c r="K4" s="12">
        <v>0</v>
      </c>
      <c r="L4" s="13">
        <v>1</v>
      </c>
      <c r="M4" s="14">
        <v>0</v>
      </c>
      <c r="N4" s="10">
        <f t="shared" ref="N4:N5" si="2">SUM(K4:M4)</f>
        <v>1</v>
      </c>
      <c r="O4" s="12">
        <v>0</v>
      </c>
      <c r="P4" s="13">
        <v>3</v>
      </c>
      <c r="Q4" s="14">
        <v>2</v>
      </c>
      <c r="R4" s="10">
        <f t="shared" ref="R4:R5" si="3">SUM(O4:Q4)</f>
        <v>5</v>
      </c>
      <c r="S4" s="12">
        <v>1</v>
      </c>
      <c r="T4" s="13">
        <v>1</v>
      </c>
      <c r="U4" s="14">
        <v>2</v>
      </c>
      <c r="V4" s="10">
        <f t="shared" ref="V4:V5" si="4">SUM(S4:U4)</f>
        <v>4</v>
      </c>
      <c r="W4" s="28">
        <f t="shared" ref="W4:W5" si="5">R4/(R4+V4)</f>
        <v>0.55555555555555558</v>
      </c>
    </row>
    <row r="5" spans="2:23" ht="15.75" thickBot="1" x14ac:dyDescent="0.3">
      <c r="B5" s="5" t="s">
        <v>39</v>
      </c>
      <c r="C5" s="15">
        <v>3</v>
      </c>
      <c r="D5" s="16">
        <v>5</v>
      </c>
      <c r="E5" s="17">
        <v>4</v>
      </c>
      <c r="F5" s="11">
        <f t="shared" si="0"/>
        <v>12</v>
      </c>
      <c r="G5" s="15">
        <v>0</v>
      </c>
      <c r="H5" s="16">
        <v>0</v>
      </c>
      <c r="I5" s="17">
        <v>0</v>
      </c>
      <c r="J5" s="11">
        <f t="shared" si="1"/>
        <v>0</v>
      </c>
      <c r="K5" s="15">
        <v>0</v>
      </c>
      <c r="L5" s="16">
        <v>0</v>
      </c>
      <c r="M5" s="17">
        <v>1</v>
      </c>
      <c r="N5" s="11">
        <f t="shared" si="2"/>
        <v>1</v>
      </c>
      <c r="O5" s="15">
        <v>0</v>
      </c>
      <c r="P5" s="16">
        <v>0</v>
      </c>
      <c r="Q5" s="17">
        <v>0</v>
      </c>
      <c r="R5" s="11">
        <f t="shared" si="3"/>
        <v>0</v>
      </c>
      <c r="S5" s="15">
        <v>1</v>
      </c>
      <c r="T5" s="16">
        <v>2</v>
      </c>
      <c r="U5" s="17">
        <v>0</v>
      </c>
      <c r="V5" s="11">
        <f t="shared" si="4"/>
        <v>3</v>
      </c>
      <c r="W5" s="28">
        <f t="shared" si="5"/>
        <v>0</v>
      </c>
    </row>
    <row r="6" spans="2:23" x14ac:dyDescent="0.25">
      <c r="C6" s="1">
        <f>SUM(C3:C5)</f>
        <v>12</v>
      </c>
      <c r="D6" s="1">
        <f>SUM(D3:D5)</f>
        <v>12</v>
      </c>
      <c r="E6" s="1">
        <f>SUM(E3:E5)</f>
        <v>14</v>
      </c>
      <c r="F6" s="1">
        <f>SUM(F3:F5)</f>
        <v>38</v>
      </c>
      <c r="G6" s="1">
        <f>SUM(G3:G5)</f>
        <v>0</v>
      </c>
      <c r="H6" s="1">
        <f t="shared" ref="H6:V6" si="6">SUM(H3:H5)</f>
        <v>2</v>
      </c>
      <c r="I6" s="1">
        <f t="shared" si="6"/>
        <v>0</v>
      </c>
      <c r="J6" s="1">
        <f t="shared" si="6"/>
        <v>2</v>
      </c>
      <c r="K6" s="1">
        <f t="shared" si="6"/>
        <v>0</v>
      </c>
      <c r="L6" s="1">
        <f t="shared" si="6"/>
        <v>1</v>
      </c>
      <c r="M6" s="1">
        <f t="shared" si="6"/>
        <v>1</v>
      </c>
      <c r="N6" s="1">
        <f t="shared" si="6"/>
        <v>2</v>
      </c>
      <c r="O6" s="1">
        <f t="shared" si="6"/>
        <v>2</v>
      </c>
      <c r="P6" s="1">
        <f t="shared" si="6"/>
        <v>3</v>
      </c>
      <c r="Q6" s="1">
        <f t="shared" si="6"/>
        <v>3</v>
      </c>
      <c r="R6" s="1">
        <f t="shared" si="6"/>
        <v>8</v>
      </c>
      <c r="S6" s="1">
        <f t="shared" si="6"/>
        <v>3</v>
      </c>
      <c r="T6" s="1">
        <f t="shared" si="6"/>
        <v>3</v>
      </c>
      <c r="U6" s="1">
        <f t="shared" si="6"/>
        <v>2</v>
      </c>
      <c r="V6" s="1">
        <f t="shared" si="6"/>
        <v>8</v>
      </c>
    </row>
    <row r="7" spans="2:23" ht="15.75" thickBot="1" x14ac:dyDescent="0.3"/>
    <row r="8" spans="2:23" x14ac:dyDescent="0.25">
      <c r="B8" s="3"/>
      <c r="C8" s="31" t="s">
        <v>0</v>
      </c>
      <c r="D8" s="32"/>
      <c r="E8" s="32"/>
      <c r="F8" s="33"/>
      <c r="G8" s="31" t="s">
        <v>1</v>
      </c>
      <c r="H8" s="32"/>
      <c r="I8" s="32"/>
      <c r="J8" s="33"/>
      <c r="K8" s="31" t="s">
        <v>9</v>
      </c>
      <c r="L8" s="32"/>
      <c r="M8" s="32"/>
      <c r="N8" s="33"/>
      <c r="O8" s="31" t="s">
        <v>6</v>
      </c>
      <c r="P8" s="32"/>
      <c r="Q8" s="32"/>
      <c r="R8" s="33"/>
      <c r="S8" s="31" t="s">
        <v>7</v>
      </c>
      <c r="T8" s="32"/>
      <c r="U8" s="32"/>
      <c r="V8" s="33"/>
    </row>
    <row r="9" spans="2:23" x14ac:dyDescent="0.25">
      <c r="B9" s="4"/>
      <c r="C9" s="6" t="s">
        <v>11</v>
      </c>
      <c r="D9" s="2" t="s">
        <v>12</v>
      </c>
      <c r="E9" s="7" t="s">
        <v>13</v>
      </c>
      <c r="F9" s="8"/>
      <c r="G9" s="6" t="s">
        <v>11</v>
      </c>
      <c r="H9" s="2" t="s">
        <v>12</v>
      </c>
      <c r="I9" s="7" t="s">
        <v>13</v>
      </c>
      <c r="J9" s="18"/>
      <c r="K9" s="6" t="s">
        <v>11</v>
      </c>
      <c r="L9" s="2" t="s">
        <v>12</v>
      </c>
      <c r="M9" s="7" t="s">
        <v>13</v>
      </c>
      <c r="N9" s="18"/>
      <c r="O9" s="6" t="s">
        <v>11</v>
      </c>
      <c r="P9" s="2" t="s">
        <v>12</v>
      </c>
      <c r="Q9" s="7" t="s">
        <v>13</v>
      </c>
      <c r="R9" s="8"/>
      <c r="S9" s="6" t="s">
        <v>11</v>
      </c>
      <c r="T9" s="2" t="s">
        <v>12</v>
      </c>
      <c r="U9" s="7" t="s">
        <v>13</v>
      </c>
      <c r="V9" s="9"/>
    </row>
    <row r="10" spans="2:23" x14ac:dyDescent="0.25">
      <c r="B10" s="5" t="s">
        <v>37</v>
      </c>
      <c r="C10" s="12">
        <v>3</v>
      </c>
      <c r="D10" s="13">
        <v>1</v>
      </c>
      <c r="E10" s="14">
        <v>3</v>
      </c>
      <c r="F10" s="10">
        <f>SUM(C10:E10)</f>
        <v>7</v>
      </c>
      <c r="G10" s="12">
        <v>5</v>
      </c>
      <c r="H10" s="13">
        <v>3</v>
      </c>
      <c r="I10" s="14">
        <v>0</v>
      </c>
      <c r="J10" s="10">
        <f>SUM(G10:I10)</f>
        <v>8</v>
      </c>
      <c r="K10" s="19">
        <f>C10/(C10+G10)</f>
        <v>0.375</v>
      </c>
      <c r="L10" s="20">
        <f>D10/(D10+H10)</f>
        <v>0.25</v>
      </c>
      <c r="M10" s="21">
        <f t="shared" ref="L10:N12" si="7">E10/(E10+I10)</f>
        <v>1</v>
      </c>
      <c r="N10" s="22">
        <f>F10/(F10+J10)</f>
        <v>0.46666666666666667</v>
      </c>
      <c r="O10" s="12">
        <v>1</v>
      </c>
      <c r="P10" s="13">
        <v>3</v>
      </c>
      <c r="Q10" s="14">
        <v>2</v>
      </c>
      <c r="R10" s="10">
        <f>SUM(O10:Q10)</f>
        <v>6</v>
      </c>
      <c r="S10" s="12">
        <v>0</v>
      </c>
      <c r="T10" s="13">
        <v>0</v>
      </c>
      <c r="U10" s="14">
        <v>0</v>
      </c>
      <c r="V10" s="10">
        <f>SUM(S10:U10)</f>
        <v>0</v>
      </c>
    </row>
    <row r="11" spans="2:23" x14ac:dyDescent="0.25">
      <c r="B11" s="5" t="s">
        <v>38</v>
      </c>
      <c r="C11" s="12">
        <v>3</v>
      </c>
      <c r="D11" s="13">
        <v>4</v>
      </c>
      <c r="E11" s="14">
        <v>7</v>
      </c>
      <c r="F11" s="10">
        <f t="shared" ref="F11:F12" si="8">SUM(C11:E11)</f>
        <v>14</v>
      </c>
      <c r="G11" s="12">
        <v>2</v>
      </c>
      <c r="H11" s="13">
        <v>1</v>
      </c>
      <c r="I11" s="14">
        <v>3</v>
      </c>
      <c r="J11" s="10">
        <f t="shared" ref="J11:J12" si="9">SUM(G11:I11)</f>
        <v>6</v>
      </c>
      <c r="K11" s="19">
        <f t="shared" ref="K11" si="10">C11/(C11+G11)</f>
        <v>0.6</v>
      </c>
      <c r="L11" s="20">
        <f t="shared" si="7"/>
        <v>0.8</v>
      </c>
      <c r="M11" s="21">
        <f t="shared" si="7"/>
        <v>0.7</v>
      </c>
      <c r="N11" s="22">
        <f t="shared" si="7"/>
        <v>0.7</v>
      </c>
      <c r="O11" s="12">
        <v>1</v>
      </c>
      <c r="P11" s="13">
        <v>2</v>
      </c>
      <c r="Q11" s="14">
        <v>0</v>
      </c>
      <c r="R11" s="10">
        <f t="shared" ref="R11:R12" si="11">SUM(O11:Q11)</f>
        <v>3</v>
      </c>
      <c r="S11" s="12">
        <v>0</v>
      </c>
      <c r="T11" s="13">
        <v>0</v>
      </c>
      <c r="U11" s="14">
        <v>0</v>
      </c>
      <c r="V11" s="10">
        <f t="shared" ref="V11:V12" si="12">SUM(S11:U11)</f>
        <v>0</v>
      </c>
    </row>
    <row r="12" spans="2:23" ht="15.75" thickBot="1" x14ac:dyDescent="0.3">
      <c r="B12" s="5" t="s">
        <v>39</v>
      </c>
      <c r="C12" s="15">
        <v>2</v>
      </c>
      <c r="D12" s="16">
        <v>0</v>
      </c>
      <c r="E12" s="17">
        <v>0</v>
      </c>
      <c r="F12" s="11">
        <f t="shared" si="8"/>
        <v>2</v>
      </c>
      <c r="G12" s="15">
        <v>2</v>
      </c>
      <c r="H12" s="16">
        <v>4</v>
      </c>
      <c r="I12" s="17">
        <v>3</v>
      </c>
      <c r="J12" s="11">
        <f t="shared" si="9"/>
        <v>9</v>
      </c>
      <c r="K12" s="23">
        <f>C12/(C12+G12)</f>
        <v>0.5</v>
      </c>
      <c r="L12" s="24">
        <f t="shared" si="7"/>
        <v>0</v>
      </c>
      <c r="M12" s="25">
        <f>E12/(E12+I12)</f>
        <v>0</v>
      </c>
      <c r="N12" s="26">
        <f t="shared" si="7"/>
        <v>0.18181818181818182</v>
      </c>
      <c r="O12" s="15">
        <v>0</v>
      </c>
      <c r="P12" s="16">
        <v>1</v>
      </c>
      <c r="Q12" s="17">
        <v>2</v>
      </c>
      <c r="R12" s="11">
        <f t="shared" si="11"/>
        <v>3</v>
      </c>
      <c r="S12" s="15">
        <v>0</v>
      </c>
      <c r="T12" s="16">
        <v>0</v>
      </c>
      <c r="U12" s="17">
        <v>0</v>
      </c>
      <c r="V12" s="11">
        <f t="shared" si="12"/>
        <v>0</v>
      </c>
    </row>
    <row r="13" spans="2:23" ht="15.75" thickBot="1" x14ac:dyDescent="0.3">
      <c r="C13" s="1">
        <f t="shared" ref="C13:J13" si="13">SUM(C10:C12)</f>
        <v>8</v>
      </c>
      <c r="D13" s="1">
        <f t="shared" si="13"/>
        <v>5</v>
      </c>
      <c r="E13" s="1">
        <f t="shared" si="13"/>
        <v>10</v>
      </c>
      <c r="F13" s="1">
        <f t="shared" si="13"/>
        <v>23</v>
      </c>
      <c r="G13" s="1">
        <f t="shared" si="13"/>
        <v>9</v>
      </c>
      <c r="H13" s="1">
        <f t="shared" si="13"/>
        <v>8</v>
      </c>
      <c r="I13" s="1">
        <f t="shared" si="13"/>
        <v>6</v>
      </c>
      <c r="J13" s="1">
        <f t="shared" si="13"/>
        <v>23</v>
      </c>
      <c r="K13" s="1"/>
      <c r="L13" s="1"/>
      <c r="M13" s="1"/>
      <c r="N13" s="26">
        <f>F13/(F13+J13)</f>
        <v>0.5</v>
      </c>
      <c r="O13" s="1">
        <f t="shared" ref="O13:V13" si="14">SUM(O10:O12)</f>
        <v>2</v>
      </c>
      <c r="P13" s="1">
        <f t="shared" si="14"/>
        <v>6</v>
      </c>
      <c r="Q13" s="1">
        <f t="shared" si="14"/>
        <v>4</v>
      </c>
      <c r="R13" s="1">
        <f t="shared" si="14"/>
        <v>12</v>
      </c>
      <c r="S13" s="1">
        <f t="shared" si="14"/>
        <v>0</v>
      </c>
      <c r="T13" s="1">
        <f t="shared" si="14"/>
        <v>0</v>
      </c>
      <c r="U13" s="1">
        <f t="shared" si="14"/>
        <v>0</v>
      </c>
      <c r="V13" s="1">
        <f t="shared" si="14"/>
        <v>0</v>
      </c>
    </row>
    <row r="14" spans="2:23" ht="15.75" thickBot="1" x14ac:dyDescent="0.3"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</row>
    <row r="15" spans="2:23" x14ac:dyDescent="0.25">
      <c r="B15" s="3"/>
      <c r="C15" s="31" t="s">
        <v>14</v>
      </c>
      <c r="D15" s="32"/>
      <c r="E15" s="32"/>
      <c r="F15" s="33"/>
      <c r="G15" s="31" t="s">
        <v>15</v>
      </c>
      <c r="H15" s="32"/>
      <c r="I15" s="32"/>
      <c r="J15" s="33"/>
      <c r="K15" s="31" t="s">
        <v>10</v>
      </c>
      <c r="L15" s="32"/>
      <c r="M15" s="32"/>
      <c r="N15" s="33"/>
    </row>
    <row r="16" spans="2:23" x14ac:dyDescent="0.25">
      <c r="B16" s="4"/>
      <c r="C16" s="6" t="s">
        <v>11</v>
      </c>
      <c r="D16" s="2" t="s">
        <v>12</v>
      </c>
      <c r="E16" s="7" t="s">
        <v>13</v>
      </c>
      <c r="F16" s="18"/>
      <c r="G16" s="6" t="s">
        <v>11</v>
      </c>
      <c r="H16" s="2" t="s">
        <v>12</v>
      </c>
      <c r="I16" s="7" t="s">
        <v>13</v>
      </c>
      <c r="J16" s="18"/>
      <c r="K16" s="6" t="s">
        <v>11</v>
      </c>
      <c r="L16" s="2" t="s">
        <v>12</v>
      </c>
      <c r="M16" s="7" t="s">
        <v>13</v>
      </c>
      <c r="N16" s="18"/>
    </row>
    <row r="17" spans="1:17" x14ac:dyDescent="0.25">
      <c r="B17" s="5" t="s">
        <v>37</v>
      </c>
      <c r="C17" s="12">
        <v>3</v>
      </c>
      <c r="D17" s="13">
        <v>1</v>
      </c>
      <c r="E17" s="14">
        <v>3</v>
      </c>
      <c r="F17" s="10">
        <f>SUM(C17:E17)</f>
        <v>7</v>
      </c>
      <c r="G17" s="12">
        <v>2</v>
      </c>
      <c r="H17" s="13">
        <v>0</v>
      </c>
      <c r="I17" s="14">
        <v>0</v>
      </c>
      <c r="J17" s="10">
        <f>SUM(G17:I17)</f>
        <v>2</v>
      </c>
      <c r="K17" s="19">
        <f>(C17+C10)/(C17+C10+G17+G10)</f>
        <v>0.46153846153846156</v>
      </c>
      <c r="L17" s="20">
        <f t="shared" ref="L17:M17" si="15">(D17+D10)/(D17+D10+H17+H10)</f>
        <v>0.4</v>
      </c>
      <c r="M17" s="21">
        <f t="shared" si="15"/>
        <v>1</v>
      </c>
      <c r="N17" s="22">
        <f>(F17+F10)/(F17+F10+J17+J10)</f>
        <v>0.58333333333333337</v>
      </c>
    </row>
    <row r="18" spans="1:17" x14ac:dyDescent="0.25">
      <c r="B18" s="5" t="s">
        <v>38</v>
      </c>
      <c r="C18" s="12">
        <v>0</v>
      </c>
      <c r="D18" s="13">
        <v>0</v>
      </c>
      <c r="E18" s="14">
        <v>0</v>
      </c>
      <c r="F18" s="10">
        <f t="shared" ref="F18:F19" si="16">SUM(C18:E18)</f>
        <v>0</v>
      </c>
      <c r="G18" s="12">
        <v>2</v>
      </c>
      <c r="H18" s="13">
        <v>2</v>
      </c>
      <c r="I18" s="14">
        <v>2</v>
      </c>
      <c r="J18" s="10">
        <f t="shared" ref="J18:J19" si="17">SUM(G18:I18)</f>
        <v>6</v>
      </c>
      <c r="K18" s="19">
        <f t="shared" ref="K18:N19" si="18">(C18+C11)/(C18+C11+G18+G11)</f>
        <v>0.42857142857142855</v>
      </c>
      <c r="L18" s="20">
        <f t="shared" si="18"/>
        <v>0.5714285714285714</v>
      </c>
      <c r="M18" s="21">
        <f t="shared" si="18"/>
        <v>0.58333333333333337</v>
      </c>
      <c r="N18" s="22">
        <f>(F18+F11)/(F18+F11+J18+J11)</f>
        <v>0.53846153846153844</v>
      </c>
    </row>
    <row r="19" spans="1:17" ht="15.75" thickBot="1" x14ac:dyDescent="0.3">
      <c r="B19" s="5" t="s">
        <v>39</v>
      </c>
      <c r="C19" s="15">
        <v>0</v>
      </c>
      <c r="D19" s="16">
        <v>1</v>
      </c>
      <c r="E19" s="17">
        <v>1</v>
      </c>
      <c r="F19" s="11">
        <f t="shared" si="16"/>
        <v>2</v>
      </c>
      <c r="G19" s="15">
        <v>0</v>
      </c>
      <c r="H19" s="16">
        <v>0</v>
      </c>
      <c r="I19" s="17">
        <v>1</v>
      </c>
      <c r="J19" s="11">
        <f t="shared" si="17"/>
        <v>1</v>
      </c>
      <c r="K19" s="23">
        <f t="shared" si="18"/>
        <v>0.5</v>
      </c>
      <c r="L19" s="24">
        <f t="shared" si="18"/>
        <v>0.2</v>
      </c>
      <c r="M19" s="25">
        <f t="shared" si="18"/>
        <v>0.2</v>
      </c>
      <c r="N19" s="26">
        <f t="shared" si="18"/>
        <v>0.2857142857142857</v>
      </c>
    </row>
    <row r="20" spans="1:17" ht="15.75" thickBot="1" x14ac:dyDescent="0.3">
      <c r="C20" s="1">
        <f t="shared" ref="C20:F20" si="19">SUM(C17:C19)</f>
        <v>3</v>
      </c>
      <c r="D20" s="1">
        <f t="shared" si="19"/>
        <v>2</v>
      </c>
      <c r="E20" s="1">
        <f t="shared" si="19"/>
        <v>4</v>
      </c>
      <c r="F20" s="1">
        <f t="shared" si="19"/>
        <v>9</v>
      </c>
      <c r="G20" s="1">
        <f t="shared" ref="G20:J20" si="20">SUM(G17:G19)</f>
        <v>4</v>
      </c>
      <c r="H20" s="1">
        <f t="shared" si="20"/>
        <v>2</v>
      </c>
      <c r="I20" s="1">
        <f t="shared" si="20"/>
        <v>3</v>
      </c>
      <c r="J20" s="1">
        <f t="shared" si="20"/>
        <v>9</v>
      </c>
      <c r="N20" s="26">
        <f>(F20+F13)/(F20+F13+J20+J13)</f>
        <v>0.5</v>
      </c>
    </row>
    <row r="22" spans="1:17" x14ac:dyDescent="0.25">
      <c r="C22" s="27" t="s">
        <v>5</v>
      </c>
      <c r="D22" s="27" t="s">
        <v>2</v>
      </c>
      <c r="E22" s="27" t="s">
        <v>3</v>
      </c>
      <c r="F22" s="30" t="s">
        <v>16</v>
      </c>
      <c r="G22" s="30" t="s">
        <v>8</v>
      </c>
      <c r="H22" s="30" t="s">
        <v>17</v>
      </c>
      <c r="I22" s="30" t="s">
        <v>0</v>
      </c>
      <c r="J22" s="30" t="s">
        <v>1</v>
      </c>
      <c r="K22" s="30" t="s">
        <v>9</v>
      </c>
      <c r="L22" s="30" t="s">
        <v>14</v>
      </c>
      <c r="M22" s="30" t="s">
        <v>15</v>
      </c>
      <c r="N22" s="30" t="s">
        <v>10</v>
      </c>
      <c r="O22" s="30" t="s">
        <v>18</v>
      </c>
      <c r="P22" s="30" t="s">
        <v>19</v>
      </c>
    </row>
    <row r="23" spans="1:17" x14ac:dyDescent="0.25">
      <c r="A23">
        <v>39</v>
      </c>
      <c r="B23" t="s">
        <v>21</v>
      </c>
      <c r="C23">
        <f>F3</f>
        <v>13</v>
      </c>
      <c r="D23">
        <f>J3</f>
        <v>0</v>
      </c>
      <c r="E23">
        <f>N3</f>
        <v>0</v>
      </c>
      <c r="F23">
        <f>R3</f>
        <v>3</v>
      </c>
      <c r="G23">
        <f>V3</f>
        <v>1</v>
      </c>
      <c r="H23" s="28">
        <f>W3</f>
        <v>0.75</v>
      </c>
      <c r="I23">
        <f>F10</f>
        <v>7</v>
      </c>
      <c r="J23">
        <f>J10</f>
        <v>8</v>
      </c>
      <c r="K23" s="28">
        <f>N10</f>
        <v>0.46666666666666667</v>
      </c>
      <c r="L23">
        <f>F17</f>
        <v>7</v>
      </c>
      <c r="M23">
        <f>J17</f>
        <v>2</v>
      </c>
      <c r="N23" s="28">
        <f>N17</f>
        <v>0.58333333333333337</v>
      </c>
      <c r="O23">
        <f>R10</f>
        <v>6</v>
      </c>
      <c r="P23">
        <f>V10</f>
        <v>0</v>
      </c>
      <c r="Q23" t="s">
        <v>37</v>
      </c>
    </row>
    <row r="24" spans="1:17" x14ac:dyDescent="0.25">
      <c r="A24">
        <v>9</v>
      </c>
      <c r="B24" t="s">
        <v>24</v>
      </c>
      <c r="C24">
        <f>C23</f>
        <v>13</v>
      </c>
      <c r="D24">
        <f t="shared" ref="D24:P24" si="21">D23</f>
        <v>0</v>
      </c>
      <c r="E24">
        <f t="shared" si="21"/>
        <v>0</v>
      </c>
      <c r="F24">
        <f t="shared" si="21"/>
        <v>3</v>
      </c>
      <c r="G24">
        <f t="shared" si="21"/>
        <v>1</v>
      </c>
      <c r="H24" s="28">
        <f t="shared" si="21"/>
        <v>0.75</v>
      </c>
      <c r="I24">
        <f t="shared" si="21"/>
        <v>7</v>
      </c>
      <c r="J24">
        <f t="shared" si="21"/>
        <v>8</v>
      </c>
      <c r="K24" s="28">
        <f t="shared" si="21"/>
        <v>0.46666666666666667</v>
      </c>
      <c r="L24">
        <f t="shared" si="21"/>
        <v>7</v>
      </c>
      <c r="M24">
        <f t="shared" si="21"/>
        <v>2</v>
      </c>
      <c r="N24" s="28">
        <f t="shared" si="21"/>
        <v>0.58333333333333337</v>
      </c>
      <c r="O24">
        <f t="shared" si="21"/>
        <v>6</v>
      </c>
      <c r="P24">
        <f t="shared" si="21"/>
        <v>0</v>
      </c>
      <c r="Q24" t="s">
        <v>37</v>
      </c>
    </row>
    <row r="25" spans="1:17" x14ac:dyDescent="0.25">
      <c r="A25">
        <v>26</v>
      </c>
      <c r="B25" t="s">
        <v>25</v>
      </c>
      <c r="C25">
        <f>C23</f>
        <v>13</v>
      </c>
      <c r="D25">
        <f t="shared" ref="D25:P25" si="22">D23</f>
        <v>0</v>
      </c>
      <c r="E25">
        <f t="shared" si="22"/>
        <v>0</v>
      </c>
      <c r="F25">
        <f t="shared" si="22"/>
        <v>3</v>
      </c>
      <c r="G25">
        <f t="shared" si="22"/>
        <v>1</v>
      </c>
      <c r="H25" s="28">
        <f t="shared" si="22"/>
        <v>0.75</v>
      </c>
      <c r="I25">
        <f t="shared" si="22"/>
        <v>7</v>
      </c>
      <c r="J25">
        <f t="shared" si="22"/>
        <v>8</v>
      </c>
      <c r="K25" s="28">
        <f t="shared" si="22"/>
        <v>0.46666666666666667</v>
      </c>
      <c r="L25">
        <f t="shared" si="22"/>
        <v>7</v>
      </c>
      <c r="M25">
        <f t="shared" si="22"/>
        <v>2</v>
      </c>
      <c r="N25" s="28">
        <f t="shared" si="22"/>
        <v>0.58333333333333337</v>
      </c>
      <c r="O25">
        <f t="shared" si="22"/>
        <v>6</v>
      </c>
      <c r="P25">
        <f t="shared" si="22"/>
        <v>0</v>
      </c>
      <c r="Q25" t="s">
        <v>37</v>
      </c>
    </row>
    <row r="26" spans="1:17" x14ac:dyDescent="0.25">
      <c r="A26">
        <v>4</v>
      </c>
      <c r="B26" t="s">
        <v>34</v>
      </c>
      <c r="C26">
        <f>C23</f>
        <v>13</v>
      </c>
      <c r="D26">
        <f t="shared" ref="D26:P26" si="23">D23</f>
        <v>0</v>
      </c>
      <c r="E26">
        <f t="shared" si="23"/>
        <v>0</v>
      </c>
      <c r="F26">
        <f t="shared" si="23"/>
        <v>3</v>
      </c>
      <c r="G26">
        <f t="shared" si="23"/>
        <v>1</v>
      </c>
      <c r="H26" s="28">
        <f t="shared" si="23"/>
        <v>0.75</v>
      </c>
      <c r="I26">
        <f t="shared" si="23"/>
        <v>7</v>
      </c>
      <c r="J26">
        <f t="shared" si="23"/>
        <v>8</v>
      </c>
      <c r="K26" s="28">
        <f t="shared" si="23"/>
        <v>0.46666666666666667</v>
      </c>
      <c r="L26">
        <f t="shared" si="23"/>
        <v>7</v>
      </c>
      <c r="M26">
        <f t="shared" si="23"/>
        <v>2</v>
      </c>
      <c r="N26" s="28">
        <f t="shared" si="23"/>
        <v>0.58333333333333337</v>
      </c>
      <c r="O26">
        <f t="shared" si="23"/>
        <v>6</v>
      </c>
      <c r="P26">
        <f t="shared" si="23"/>
        <v>0</v>
      </c>
      <c r="Q26" t="s">
        <v>37</v>
      </c>
    </row>
    <row r="27" spans="1:17" x14ac:dyDescent="0.25">
      <c r="A27">
        <v>3</v>
      </c>
      <c r="B27" t="s">
        <v>29</v>
      </c>
      <c r="C27">
        <f>C23</f>
        <v>13</v>
      </c>
      <c r="D27">
        <f t="shared" ref="D27:P27" si="24">D23</f>
        <v>0</v>
      </c>
      <c r="E27">
        <f t="shared" si="24"/>
        <v>0</v>
      </c>
      <c r="F27">
        <f t="shared" si="24"/>
        <v>3</v>
      </c>
      <c r="G27">
        <f t="shared" si="24"/>
        <v>1</v>
      </c>
      <c r="H27" s="28">
        <f t="shared" si="24"/>
        <v>0.75</v>
      </c>
      <c r="I27">
        <f t="shared" si="24"/>
        <v>7</v>
      </c>
      <c r="J27">
        <f t="shared" si="24"/>
        <v>8</v>
      </c>
      <c r="K27" s="28">
        <f t="shared" si="24"/>
        <v>0.46666666666666667</v>
      </c>
      <c r="L27">
        <f t="shared" si="24"/>
        <v>7</v>
      </c>
      <c r="M27">
        <f t="shared" si="24"/>
        <v>2</v>
      </c>
      <c r="N27" s="28">
        <f t="shared" si="24"/>
        <v>0.58333333333333337</v>
      </c>
      <c r="O27">
        <f t="shared" si="24"/>
        <v>6</v>
      </c>
      <c r="P27">
        <f t="shared" si="24"/>
        <v>0</v>
      </c>
      <c r="Q27" t="s">
        <v>37</v>
      </c>
    </row>
    <row r="28" spans="1:17" x14ac:dyDescent="0.25">
      <c r="A28">
        <v>23</v>
      </c>
      <c r="B28" t="s">
        <v>31</v>
      </c>
      <c r="C28">
        <f>F4</f>
        <v>13</v>
      </c>
      <c r="D28">
        <f>J4</f>
        <v>2</v>
      </c>
      <c r="E28">
        <f>N4</f>
        <v>1</v>
      </c>
      <c r="F28">
        <f>R4</f>
        <v>5</v>
      </c>
      <c r="G28">
        <f>V4</f>
        <v>4</v>
      </c>
      <c r="H28" s="28">
        <f>W4</f>
        <v>0.55555555555555558</v>
      </c>
      <c r="I28">
        <f>F11</f>
        <v>14</v>
      </c>
      <c r="J28">
        <f>J11</f>
        <v>6</v>
      </c>
      <c r="K28" s="28">
        <f>N11</f>
        <v>0.7</v>
      </c>
      <c r="L28">
        <f>F18</f>
        <v>0</v>
      </c>
      <c r="M28">
        <f>J18</f>
        <v>6</v>
      </c>
      <c r="N28" s="28">
        <f>N18</f>
        <v>0.53846153846153844</v>
      </c>
      <c r="O28">
        <f>R11</f>
        <v>3</v>
      </c>
      <c r="P28">
        <f>V11</f>
        <v>0</v>
      </c>
      <c r="Q28" t="s">
        <v>38</v>
      </c>
    </row>
    <row r="29" spans="1:17" x14ac:dyDescent="0.25">
      <c r="A29">
        <v>96</v>
      </c>
      <c r="B29" t="s">
        <v>20</v>
      </c>
      <c r="C29">
        <f>C28</f>
        <v>13</v>
      </c>
      <c r="D29">
        <f t="shared" ref="D29:P29" si="25">D28</f>
        <v>2</v>
      </c>
      <c r="E29">
        <f t="shared" si="25"/>
        <v>1</v>
      </c>
      <c r="F29">
        <f t="shared" si="25"/>
        <v>5</v>
      </c>
      <c r="G29">
        <f t="shared" si="25"/>
        <v>4</v>
      </c>
      <c r="H29" s="28">
        <f t="shared" si="25"/>
        <v>0.55555555555555558</v>
      </c>
      <c r="I29">
        <f t="shared" si="25"/>
        <v>14</v>
      </c>
      <c r="J29">
        <f t="shared" si="25"/>
        <v>6</v>
      </c>
      <c r="K29" s="28">
        <f t="shared" si="25"/>
        <v>0.7</v>
      </c>
      <c r="L29">
        <f t="shared" si="25"/>
        <v>0</v>
      </c>
      <c r="M29">
        <f t="shared" si="25"/>
        <v>6</v>
      </c>
      <c r="N29" s="28">
        <f t="shared" si="25"/>
        <v>0.53846153846153844</v>
      </c>
      <c r="O29">
        <f t="shared" si="25"/>
        <v>3</v>
      </c>
      <c r="P29">
        <f t="shared" si="25"/>
        <v>0</v>
      </c>
      <c r="Q29" t="s">
        <v>38</v>
      </c>
    </row>
    <row r="30" spans="1:17" x14ac:dyDescent="0.25">
      <c r="A30">
        <v>7</v>
      </c>
      <c r="B30" t="s">
        <v>26</v>
      </c>
      <c r="C30">
        <f>C28</f>
        <v>13</v>
      </c>
      <c r="D30">
        <f t="shared" ref="D30:P30" si="26">D28</f>
        <v>2</v>
      </c>
      <c r="E30">
        <f t="shared" si="26"/>
        <v>1</v>
      </c>
      <c r="F30">
        <f t="shared" si="26"/>
        <v>5</v>
      </c>
      <c r="G30">
        <f t="shared" si="26"/>
        <v>4</v>
      </c>
      <c r="H30" s="28">
        <f t="shared" si="26"/>
        <v>0.55555555555555558</v>
      </c>
      <c r="I30">
        <f t="shared" si="26"/>
        <v>14</v>
      </c>
      <c r="J30">
        <f t="shared" si="26"/>
        <v>6</v>
      </c>
      <c r="K30" s="28">
        <f t="shared" si="26"/>
        <v>0.7</v>
      </c>
      <c r="L30">
        <f t="shared" si="26"/>
        <v>0</v>
      </c>
      <c r="M30">
        <f t="shared" si="26"/>
        <v>6</v>
      </c>
      <c r="N30" s="28">
        <f t="shared" si="26"/>
        <v>0.53846153846153844</v>
      </c>
      <c r="O30">
        <f t="shared" si="26"/>
        <v>3</v>
      </c>
      <c r="P30">
        <f t="shared" si="26"/>
        <v>0</v>
      </c>
      <c r="Q30" t="s">
        <v>38</v>
      </c>
    </row>
    <row r="31" spans="1:17" x14ac:dyDescent="0.25">
      <c r="A31">
        <v>12</v>
      </c>
      <c r="B31" t="s">
        <v>27</v>
      </c>
      <c r="C31">
        <f>C28</f>
        <v>13</v>
      </c>
      <c r="D31">
        <f t="shared" ref="D31:P31" si="27">D28</f>
        <v>2</v>
      </c>
      <c r="E31">
        <f t="shared" si="27"/>
        <v>1</v>
      </c>
      <c r="F31">
        <f t="shared" si="27"/>
        <v>5</v>
      </c>
      <c r="G31">
        <f t="shared" si="27"/>
        <v>4</v>
      </c>
      <c r="H31" s="28">
        <f t="shared" si="27"/>
        <v>0.55555555555555558</v>
      </c>
      <c r="I31">
        <f t="shared" si="27"/>
        <v>14</v>
      </c>
      <c r="J31">
        <f t="shared" si="27"/>
        <v>6</v>
      </c>
      <c r="K31" s="28">
        <f t="shared" si="27"/>
        <v>0.7</v>
      </c>
      <c r="L31">
        <f t="shared" si="27"/>
        <v>0</v>
      </c>
      <c r="M31">
        <f t="shared" si="27"/>
        <v>6</v>
      </c>
      <c r="N31" s="28">
        <f t="shared" si="27"/>
        <v>0.53846153846153844</v>
      </c>
      <c r="O31">
        <f t="shared" si="27"/>
        <v>3</v>
      </c>
      <c r="P31">
        <f t="shared" si="27"/>
        <v>0</v>
      </c>
      <c r="Q31" t="s">
        <v>38</v>
      </c>
    </row>
    <row r="32" spans="1:17" x14ac:dyDescent="0.25">
      <c r="A32">
        <v>67</v>
      </c>
      <c r="B32" t="s">
        <v>23</v>
      </c>
      <c r="C32">
        <f>C28</f>
        <v>13</v>
      </c>
      <c r="D32">
        <f t="shared" ref="D32:P32" si="28">D28</f>
        <v>2</v>
      </c>
      <c r="E32">
        <f t="shared" si="28"/>
        <v>1</v>
      </c>
      <c r="F32">
        <f t="shared" si="28"/>
        <v>5</v>
      </c>
      <c r="G32">
        <f t="shared" si="28"/>
        <v>4</v>
      </c>
      <c r="H32" s="28">
        <f t="shared" si="28"/>
        <v>0.55555555555555558</v>
      </c>
      <c r="I32">
        <f t="shared" si="28"/>
        <v>14</v>
      </c>
      <c r="J32">
        <f t="shared" si="28"/>
        <v>6</v>
      </c>
      <c r="K32" s="28">
        <f t="shared" si="28"/>
        <v>0.7</v>
      </c>
      <c r="L32">
        <f t="shared" si="28"/>
        <v>0</v>
      </c>
      <c r="M32">
        <f t="shared" si="28"/>
        <v>6</v>
      </c>
      <c r="N32" s="28">
        <f t="shared" si="28"/>
        <v>0.53846153846153844</v>
      </c>
      <c r="O32">
        <f t="shared" si="28"/>
        <v>3</v>
      </c>
      <c r="P32">
        <f t="shared" si="28"/>
        <v>0</v>
      </c>
      <c r="Q32" t="s">
        <v>38</v>
      </c>
    </row>
    <row r="33" spans="1:17" x14ac:dyDescent="0.25">
      <c r="A33">
        <v>86</v>
      </c>
      <c r="B33" t="s">
        <v>36</v>
      </c>
      <c r="C33">
        <f>F5</f>
        <v>12</v>
      </c>
      <c r="D33">
        <f>J5</f>
        <v>0</v>
      </c>
      <c r="E33">
        <f>N5</f>
        <v>1</v>
      </c>
      <c r="F33">
        <f>R5</f>
        <v>0</v>
      </c>
      <c r="G33">
        <f>V5</f>
        <v>3</v>
      </c>
      <c r="H33" s="28">
        <f>W5</f>
        <v>0</v>
      </c>
      <c r="I33">
        <f>F12</f>
        <v>2</v>
      </c>
      <c r="J33">
        <f>J12</f>
        <v>9</v>
      </c>
      <c r="K33" s="28">
        <f>N12</f>
        <v>0.18181818181818182</v>
      </c>
      <c r="L33">
        <f>F19</f>
        <v>2</v>
      </c>
      <c r="M33">
        <f>J19</f>
        <v>1</v>
      </c>
      <c r="N33" s="28">
        <f>N19</f>
        <v>0.2857142857142857</v>
      </c>
      <c r="O33">
        <f>R12</f>
        <v>3</v>
      </c>
      <c r="P33">
        <f>V12</f>
        <v>0</v>
      </c>
      <c r="Q33" t="s">
        <v>39</v>
      </c>
    </row>
    <row r="34" spans="1:17" x14ac:dyDescent="0.25">
      <c r="A34">
        <v>25</v>
      </c>
      <c r="B34" t="s">
        <v>35</v>
      </c>
      <c r="C34">
        <f>C33</f>
        <v>12</v>
      </c>
      <c r="D34">
        <f t="shared" ref="D34:P34" si="29">D33</f>
        <v>0</v>
      </c>
      <c r="E34">
        <f t="shared" si="29"/>
        <v>1</v>
      </c>
      <c r="F34">
        <f t="shared" si="29"/>
        <v>0</v>
      </c>
      <c r="G34">
        <f t="shared" si="29"/>
        <v>3</v>
      </c>
      <c r="H34" s="28">
        <f t="shared" si="29"/>
        <v>0</v>
      </c>
      <c r="I34">
        <f t="shared" si="29"/>
        <v>2</v>
      </c>
      <c r="J34">
        <f t="shared" si="29"/>
        <v>9</v>
      </c>
      <c r="K34" s="28">
        <f t="shared" si="29"/>
        <v>0.18181818181818182</v>
      </c>
      <c r="L34">
        <f t="shared" si="29"/>
        <v>2</v>
      </c>
      <c r="M34">
        <f t="shared" si="29"/>
        <v>1</v>
      </c>
      <c r="N34" s="28">
        <f t="shared" si="29"/>
        <v>0.2857142857142857</v>
      </c>
      <c r="O34">
        <f t="shared" si="29"/>
        <v>3</v>
      </c>
      <c r="P34">
        <f t="shared" si="29"/>
        <v>0</v>
      </c>
      <c r="Q34" t="s">
        <v>39</v>
      </c>
    </row>
    <row r="35" spans="1:17" x14ac:dyDescent="0.25">
      <c r="A35">
        <v>8</v>
      </c>
      <c r="B35" t="s">
        <v>55</v>
      </c>
      <c r="C35">
        <f>C33</f>
        <v>12</v>
      </c>
      <c r="D35">
        <f t="shared" ref="D35:P35" si="30">D33</f>
        <v>0</v>
      </c>
      <c r="E35">
        <f t="shared" si="30"/>
        <v>1</v>
      </c>
      <c r="F35">
        <f t="shared" si="30"/>
        <v>0</v>
      </c>
      <c r="G35">
        <f t="shared" si="30"/>
        <v>3</v>
      </c>
      <c r="H35" s="28">
        <f t="shared" si="30"/>
        <v>0</v>
      </c>
      <c r="I35">
        <f t="shared" si="30"/>
        <v>2</v>
      </c>
      <c r="J35">
        <f t="shared" si="30"/>
        <v>9</v>
      </c>
      <c r="K35" s="28">
        <f t="shared" si="30"/>
        <v>0.18181818181818182</v>
      </c>
      <c r="L35">
        <f t="shared" si="30"/>
        <v>2</v>
      </c>
      <c r="M35">
        <f t="shared" si="30"/>
        <v>1</v>
      </c>
      <c r="N35" s="28">
        <f t="shared" si="30"/>
        <v>0.2857142857142857</v>
      </c>
      <c r="O35">
        <f t="shared" si="30"/>
        <v>3</v>
      </c>
      <c r="P35">
        <f t="shared" si="30"/>
        <v>0</v>
      </c>
      <c r="Q35" t="s">
        <v>39</v>
      </c>
    </row>
    <row r="36" spans="1:17" x14ac:dyDescent="0.25">
      <c r="A36">
        <v>5</v>
      </c>
      <c r="B36" t="s">
        <v>33</v>
      </c>
      <c r="C36">
        <f>C33</f>
        <v>12</v>
      </c>
      <c r="D36">
        <f t="shared" ref="D36:P36" si="31">D33</f>
        <v>0</v>
      </c>
      <c r="E36">
        <f t="shared" si="31"/>
        <v>1</v>
      </c>
      <c r="F36">
        <f t="shared" si="31"/>
        <v>0</v>
      </c>
      <c r="G36">
        <f t="shared" si="31"/>
        <v>3</v>
      </c>
      <c r="H36" s="28">
        <f t="shared" si="31"/>
        <v>0</v>
      </c>
      <c r="I36">
        <f t="shared" si="31"/>
        <v>2</v>
      </c>
      <c r="J36">
        <f t="shared" si="31"/>
        <v>9</v>
      </c>
      <c r="K36" s="28">
        <f t="shared" si="31"/>
        <v>0.18181818181818182</v>
      </c>
      <c r="L36">
        <f t="shared" si="31"/>
        <v>2</v>
      </c>
      <c r="M36">
        <f t="shared" si="31"/>
        <v>1</v>
      </c>
      <c r="N36" s="28">
        <f t="shared" si="31"/>
        <v>0.2857142857142857</v>
      </c>
      <c r="O36">
        <f t="shared" si="31"/>
        <v>3</v>
      </c>
      <c r="P36">
        <f t="shared" si="31"/>
        <v>0</v>
      </c>
      <c r="Q36" t="s">
        <v>39</v>
      </c>
    </row>
    <row r="37" spans="1:17" x14ac:dyDescent="0.25">
      <c r="A37">
        <v>17</v>
      </c>
      <c r="B37" t="s">
        <v>28</v>
      </c>
      <c r="C37">
        <f>C33</f>
        <v>12</v>
      </c>
      <c r="D37">
        <f t="shared" ref="D37:P37" si="32">D33</f>
        <v>0</v>
      </c>
      <c r="E37">
        <f t="shared" si="32"/>
        <v>1</v>
      </c>
      <c r="F37">
        <f t="shared" si="32"/>
        <v>0</v>
      </c>
      <c r="G37">
        <f t="shared" si="32"/>
        <v>3</v>
      </c>
      <c r="H37" s="28">
        <f t="shared" si="32"/>
        <v>0</v>
      </c>
      <c r="I37">
        <f t="shared" si="32"/>
        <v>2</v>
      </c>
      <c r="J37">
        <f t="shared" si="32"/>
        <v>9</v>
      </c>
      <c r="K37" s="28">
        <f t="shared" si="32"/>
        <v>0.18181818181818182</v>
      </c>
      <c r="L37">
        <f t="shared" si="32"/>
        <v>2</v>
      </c>
      <c r="M37">
        <f t="shared" si="32"/>
        <v>1</v>
      </c>
      <c r="N37" s="28">
        <f t="shared" si="32"/>
        <v>0.2857142857142857</v>
      </c>
      <c r="O37">
        <f t="shared" si="32"/>
        <v>3</v>
      </c>
      <c r="P37">
        <f t="shared" si="32"/>
        <v>0</v>
      </c>
      <c r="Q37" t="s">
        <v>39</v>
      </c>
    </row>
  </sheetData>
  <mergeCells count="13">
    <mergeCell ref="C15:F15"/>
    <mergeCell ref="G15:J15"/>
    <mergeCell ref="K15:N15"/>
    <mergeCell ref="C1:F1"/>
    <mergeCell ref="G1:J1"/>
    <mergeCell ref="K1:N1"/>
    <mergeCell ref="O1:R1"/>
    <mergeCell ref="S1:V1"/>
    <mergeCell ref="C8:F8"/>
    <mergeCell ref="G8:J8"/>
    <mergeCell ref="K8:N8"/>
    <mergeCell ref="O8:R8"/>
    <mergeCell ref="S8:V8"/>
  </mergeCells>
  <conditionalFormatting sqref="K10:K12"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10:M12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17:K19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17:M19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7"/>
  <sheetViews>
    <sheetView zoomScale="85" zoomScaleNormal="85" workbookViewId="0">
      <selection activeCell="P16" sqref="P16"/>
    </sheetView>
  </sheetViews>
  <sheetFormatPr defaultColWidth="6.28515625" defaultRowHeight="15" x14ac:dyDescent="0.25"/>
  <cols>
    <col min="1" max="1" width="8.28515625" customWidth="1"/>
    <col min="2" max="2" width="20.140625" bestFit="1" customWidth="1"/>
    <col min="3" max="22" width="6.42578125" customWidth="1"/>
  </cols>
  <sheetData>
    <row r="1" spans="2:23" x14ac:dyDescent="0.25">
      <c r="B1" s="3"/>
      <c r="C1" s="31" t="s">
        <v>5</v>
      </c>
      <c r="D1" s="32"/>
      <c r="E1" s="32"/>
      <c r="F1" s="33"/>
      <c r="G1" s="31" t="s">
        <v>2</v>
      </c>
      <c r="H1" s="32"/>
      <c r="I1" s="32"/>
      <c r="J1" s="33"/>
      <c r="K1" s="31" t="s">
        <v>3</v>
      </c>
      <c r="L1" s="32"/>
      <c r="M1" s="32"/>
      <c r="N1" s="33"/>
      <c r="O1" s="31" t="s">
        <v>4</v>
      </c>
      <c r="P1" s="32"/>
      <c r="Q1" s="32"/>
      <c r="R1" s="33"/>
      <c r="S1" s="31" t="s">
        <v>8</v>
      </c>
      <c r="T1" s="32"/>
      <c r="U1" s="32"/>
      <c r="V1" s="33"/>
    </row>
    <row r="2" spans="2:23" x14ac:dyDescent="0.25">
      <c r="B2" s="4"/>
      <c r="C2" s="6" t="s">
        <v>11</v>
      </c>
      <c r="D2" s="2" t="s">
        <v>12</v>
      </c>
      <c r="E2" s="7" t="s">
        <v>13</v>
      </c>
      <c r="F2" s="8"/>
      <c r="G2" s="6" t="s">
        <v>11</v>
      </c>
      <c r="H2" s="2" t="s">
        <v>12</v>
      </c>
      <c r="I2" s="7" t="s">
        <v>13</v>
      </c>
      <c r="J2" s="9"/>
      <c r="K2" s="6" t="s">
        <v>11</v>
      </c>
      <c r="L2" s="2" t="s">
        <v>12</v>
      </c>
      <c r="M2" s="7" t="s">
        <v>13</v>
      </c>
      <c r="N2" s="18"/>
      <c r="O2" s="6" t="s">
        <v>11</v>
      </c>
      <c r="P2" s="2" t="s">
        <v>12</v>
      </c>
      <c r="Q2" s="7" t="s">
        <v>13</v>
      </c>
      <c r="R2" s="8"/>
      <c r="S2" s="6" t="s">
        <v>11</v>
      </c>
      <c r="T2" s="2" t="s">
        <v>12</v>
      </c>
      <c r="U2" s="7" t="s">
        <v>13</v>
      </c>
      <c r="V2" s="18"/>
      <c r="W2" s="29"/>
    </row>
    <row r="3" spans="2:23" x14ac:dyDescent="0.25">
      <c r="B3" s="5" t="s">
        <v>37</v>
      </c>
      <c r="C3" s="12">
        <v>4</v>
      </c>
      <c r="D3" s="13">
        <v>6</v>
      </c>
      <c r="E3" s="14">
        <v>8</v>
      </c>
      <c r="F3" s="10">
        <f>SUM(C3:E3)</f>
        <v>18</v>
      </c>
      <c r="G3" s="12">
        <v>1</v>
      </c>
      <c r="H3" s="13">
        <v>1</v>
      </c>
      <c r="I3" s="14">
        <v>2</v>
      </c>
      <c r="J3" s="10">
        <f>SUM(G3:I3)</f>
        <v>4</v>
      </c>
      <c r="K3" s="12">
        <v>0</v>
      </c>
      <c r="L3" s="13">
        <v>1</v>
      </c>
      <c r="M3" s="14">
        <v>0</v>
      </c>
      <c r="N3" s="10">
        <f>SUM(K3:M3)</f>
        <v>1</v>
      </c>
      <c r="O3" s="12">
        <v>1</v>
      </c>
      <c r="P3" s="13">
        <v>4</v>
      </c>
      <c r="Q3" s="14">
        <v>7</v>
      </c>
      <c r="R3" s="10">
        <f>SUM(O3:Q3)</f>
        <v>12</v>
      </c>
      <c r="S3" s="12">
        <v>1</v>
      </c>
      <c r="T3" s="13">
        <v>1</v>
      </c>
      <c r="U3" s="14">
        <v>1</v>
      </c>
      <c r="V3" s="10">
        <f>SUM(S3:U3)</f>
        <v>3</v>
      </c>
      <c r="W3" s="28">
        <f>R3/(R3+V3)</f>
        <v>0.8</v>
      </c>
    </row>
    <row r="4" spans="2:23" x14ac:dyDescent="0.25">
      <c r="B4" s="5" t="s">
        <v>38</v>
      </c>
      <c r="C4" s="12">
        <v>4</v>
      </c>
      <c r="D4" s="13">
        <v>6</v>
      </c>
      <c r="E4" s="14">
        <v>8</v>
      </c>
      <c r="F4" s="10">
        <f t="shared" ref="F4:F5" si="0">SUM(C4:E4)</f>
        <v>18</v>
      </c>
      <c r="G4" s="12">
        <v>1</v>
      </c>
      <c r="H4" s="13">
        <v>0</v>
      </c>
      <c r="I4" s="14">
        <v>2</v>
      </c>
      <c r="J4" s="10">
        <f t="shared" ref="J4:J5" si="1">SUM(G4:I4)</f>
        <v>3</v>
      </c>
      <c r="K4" s="12">
        <v>0</v>
      </c>
      <c r="L4" s="13">
        <v>1</v>
      </c>
      <c r="M4" s="14">
        <v>0</v>
      </c>
      <c r="N4" s="10">
        <f t="shared" ref="N4:N5" si="2">SUM(K4:M4)</f>
        <v>1</v>
      </c>
      <c r="O4" s="12">
        <v>3</v>
      </c>
      <c r="P4" s="13">
        <v>0</v>
      </c>
      <c r="Q4" s="14">
        <v>3</v>
      </c>
      <c r="R4" s="10">
        <f t="shared" ref="R4:R5" si="3">SUM(O4:Q4)</f>
        <v>6</v>
      </c>
      <c r="S4" s="12">
        <v>0</v>
      </c>
      <c r="T4" s="13">
        <v>3</v>
      </c>
      <c r="U4" s="14">
        <v>0</v>
      </c>
      <c r="V4" s="10">
        <f t="shared" ref="V4:V5" si="4">SUM(S4:U4)</f>
        <v>3</v>
      </c>
      <c r="W4" s="28">
        <f t="shared" ref="W4:W5" si="5">R4/(R4+V4)</f>
        <v>0.66666666666666663</v>
      </c>
    </row>
    <row r="5" spans="2:23" ht="15.75" thickBot="1" x14ac:dyDescent="0.3">
      <c r="B5" s="5" t="s">
        <v>39</v>
      </c>
      <c r="C5" s="15">
        <v>4</v>
      </c>
      <c r="D5" s="16">
        <v>5</v>
      </c>
      <c r="E5" s="17">
        <v>2</v>
      </c>
      <c r="F5" s="11">
        <f t="shared" si="0"/>
        <v>11</v>
      </c>
      <c r="G5" s="15">
        <v>0</v>
      </c>
      <c r="H5" s="16">
        <v>2</v>
      </c>
      <c r="I5" s="17">
        <v>0</v>
      </c>
      <c r="J5" s="11">
        <f t="shared" si="1"/>
        <v>2</v>
      </c>
      <c r="K5" s="15">
        <v>0</v>
      </c>
      <c r="L5" s="16">
        <v>1</v>
      </c>
      <c r="M5" s="17">
        <v>1</v>
      </c>
      <c r="N5" s="11">
        <f t="shared" si="2"/>
        <v>2</v>
      </c>
      <c r="O5" s="15">
        <v>1</v>
      </c>
      <c r="P5" s="16">
        <v>2</v>
      </c>
      <c r="Q5" s="17">
        <v>1</v>
      </c>
      <c r="R5" s="11">
        <f t="shared" si="3"/>
        <v>4</v>
      </c>
      <c r="S5" s="15">
        <v>1</v>
      </c>
      <c r="T5" s="16">
        <v>5</v>
      </c>
      <c r="U5" s="17">
        <v>2</v>
      </c>
      <c r="V5" s="11">
        <f t="shared" si="4"/>
        <v>8</v>
      </c>
      <c r="W5" s="28">
        <f t="shared" si="5"/>
        <v>0.33333333333333331</v>
      </c>
    </row>
    <row r="6" spans="2:23" x14ac:dyDescent="0.25">
      <c r="C6" s="1">
        <f>SUM(C3:C5)</f>
        <v>12</v>
      </c>
      <c r="D6" s="1">
        <f>SUM(D3:D5)</f>
        <v>17</v>
      </c>
      <c r="E6" s="1">
        <f>SUM(E3:E5)</f>
        <v>18</v>
      </c>
      <c r="F6" s="1">
        <f>SUM(F3:F5)</f>
        <v>47</v>
      </c>
      <c r="G6" s="1">
        <f>SUM(G3:G5)</f>
        <v>2</v>
      </c>
      <c r="H6" s="1">
        <f t="shared" ref="H6:V6" si="6">SUM(H3:H5)</f>
        <v>3</v>
      </c>
      <c r="I6" s="1">
        <f t="shared" si="6"/>
        <v>4</v>
      </c>
      <c r="J6" s="1">
        <f t="shared" si="6"/>
        <v>9</v>
      </c>
      <c r="K6" s="1">
        <f t="shared" si="6"/>
        <v>0</v>
      </c>
      <c r="L6" s="1">
        <f t="shared" si="6"/>
        <v>3</v>
      </c>
      <c r="M6" s="1">
        <f t="shared" si="6"/>
        <v>1</v>
      </c>
      <c r="N6" s="1">
        <f t="shared" si="6"/>
        <v>4</v>
      </c>
      <c r="O6" s="1">
        <f t="shared" si="6"/>
        <v>5</v>
      </c>
      <c r="P6" s="1">
        <f t="shared" si="6"/>
        <v>6</v>
      </c>
      <c r="Q6" s="1">
        <f t="shared" si="6"/>
        <v>11</v>
      </c>
      <c r="R6" s="1">
        <f t="shared" si="6"/>
        <v>22</v>
      </c>
      <c r="S6" s="1">
        <f t="shared" si="6"/>
        <v>2</v>
      </c>
      <c r="T6" s="1">
        <f t="shared" si="6"/>
        <v>9</v>
      </c>
      <c r="U6" s="1">
        <f t="shared" si="6"/>
        <v>3</v>
      </c>
      <c r="V6" s="1">
        <f t="shared" si="6"/>
        <v>14</v>
      </c>
    </row>
    <row r="7" spans="2:23" ht="15.75" thickBot="1" x14ac:dyDescent="0.3"/>
    <row r="8" spans="2:23" x14ac:dyDescent="0.25">
      <c r="B8" s="3"/>
      <c r="C8" s="31" t="s">
        <v>0</v>
      </c>
      <c r="D8" s="32"/>
      <c r="E8" s="32"/>
      <c r="F8" s="33"/>
      <c r="G8" s="31" t="s">
        <v>1</v>
      </c>
      <c r="H8" s="32"/>
      <c r="I8" s="32"/>
      <c r="J8" s="33"/>
      <c r="K8" s="31" t="s">
        <v>9</v>
      </c>
      <c r="L8" s="32"/>
      <c r="M8" s="32"/>
      <c r="N8" s="33"/>
      <c r="O8" s="31" t="s">
        <v>6</v>
      </c>
      <c r="P8" s="32"/>
      <c r="Q8" s="32"/>
      <c r="R8" s="33"/>
      <c r="S8" s="31" t="s">
        <v>7</v>
      </c>
      <c r="T8" s="32"/>
      <c r="U8" s="32"/>
      <c r="V8" s="33"/>
    </row>
    <row r="9" spans="2:23" x14ac:dyDescent="0.25">
      <c r="B9" s="4"/>
      <c r="C9" s="6" t="s">
        <v>11</v>
      </c>
      <c r="D9" s="2" t="s">
        <v>12</v>
      </c>
      <c r="E9" s="7" t="s">
        <v>13</v>
      </c>
      <c r="F9" s="8"/>
      <c r="G9" s="6" t="s">
        <v>11</v>
      </c>
      <c r="H9" s="2" t="s">
        <v>12</v>
      </c>
      <c r="I9" s="7" t="s">
        <v>13</v>
      </c>
      <c r="J9" s="18"/>
      <c r="K9" s="6" t="s">
        <v>11</v>
      </c>
      <c r="L9" s="2" t="s">
        <v>12</v>
      </c>
      <c r="M9" s="7" t="s">
        <v>13</v>
      </c>
      <c r="N9" s="18"/>
      <c r="O9" s="6" t="s">
        <v>11</v>
      </c>
      <c r="P9" s="2" t="s">
        <v>12</v>
      </c>
      <c r="Q9" s="7" t="s">
        <v>13</v>
      </c>
      <c r="R9" s="8"/>
      <c r="S9" s="6" t="s">
        <v>11</v>
      </c>
      <c r="T9" s="2" t="s">
        <v>12</v>
      </c>
      <c r="U9" s="7" t="s">
        <v>13</v>
      </c>
      <c r="V9" s="9"/>
    </row>
    <row r="10" spans="2:23" x14ac:dyDescent="0.25">
      <c r="B10" s="5" t="s">
        <v>37</v>
      </c>
      <c r="C10" s="12">
        <v>3</v>
      </c>
      <c r="D10" s="13">
        <v>6</v>
      </c>
      <c r="E10" s="14">
        <v>11</v>
      </c>
      <c r="F10" s="10">
        <f>SUM(C10:E10)</f>
        <v>20</v>
      </c>
      <c r="G10" s="12">
        <v>1</v>
      </c>
      <c r="H10" s="13">
        <v>1</v>
      </c>
      <c r="I10" s="14">
        <v>3</v>
      </c>
      <c r="J10" s="10">
        <f>SUM(G10:I10)</f>
        <v>5</v>
      </c>
      <c r="K10" s="19">
        <f>C10/(C10+G10)</f>
        <v>0.75</v>
      </c>
      <c r="L10" s="20">
        <f>D10/(D10+H10)</f>
        <v>0.8571428571428571</v>
      </c>
      <c r="M10" s="21">
        <f t="shared" ref="L10:N12" si="7">E10/(E10+I10)</f>
        <v>0.7857142857142857</v>
      </c>
      <c r="N10" s="22">
        <f>F10/(F10+J10)</f>
        <v>0.8</v>
      </c>
      <c r="O10" s="12">
        <v>0</v>
      </c>
      <c r="P10" s="13">
        <v>1</v>
      </c>
      <c r="Q10" s="14">
        <v>0</v>
      </c>
      <c r="R10" s="10">
        <f>SUM(O10:Q10)</f>
        <v>1</v>
      </c>
      <c r="S10" s="12">
        <v>0</v>
      </c>
      <c r="T10" s="13">
        <v>0</v>
      </c>
      <c r="U10" s="14">
        <v>0</v>
      </c>
      <c r="V10" s="10">
        <f>SUM(S10:U10)</f>
        <v>0</v>
      </c>
    </row>
    <row r="11" spans="2:23" x14ac:dyDescent="0.25">
      <c r="B11" s="5" t="s">
        <v>38</v>
      </c>
      <c r="C11" s="12">
        <v>6</v>
      </c>
      <c r="D11" s="13">
        <v>1</v>
      </c>
      <c r="E11" s="14">
        <v>5</v>
      </c>
      <c r="F11" s="10">
        <f t="shared" ref="F11:F12" si="8">SUM(C11:E11)</f>
        <v>12</v>
      </c>
      <c r="G11" s="12">
        <v>2</v>
      </c>
      <c r="H11" s="13">
        <v>6</v>
      </c>
      <c r="I11" s="14">
        <v>0</v>
      </c>
      <c r="J11" s="10">
        <f t="shared" ref="J11:J12" si="9">SUM(G11:I11)</f>
        <v>8</v>
      </c>
      <c r="K11" s="19">
        <f t="shared" ref="K11" si="10">C11/(C11+G11)</f>
        <v>0.75</v>
      </c>
      <c r="L11" s="20">
        <f t="shared" si="7"/>
        <v>0.14285714285714285</v>
      </c>
      <c r="M11" s="21">
        <f t="shared" si="7"/>
        <v>1</v>
      </c>
      <c r="N11" s="22">
        <f t="shared" si="7"/>
        <v>0.6</v>
      </c>
      <c r="O11" s="12">
        <v>0</v>
      </c>
      <c r="P11" s="13">
        <v>2</v>
      </c>
      <c r="Q11" s="14">
        <v>2</v>
      </c>
      <c r="R11" s="10">
        <f t="shared" ref="R11:R12" si="11">SUM(O11:Q11)</f>
        <v>4</v>
      </c>
      <c r="S11" s="12">
        <v>1</v>
      </c>
      <c r="T11" s="13">
        <v>1</v>
      </c>
      <c r="U11" s="14">
        <v>0</v>
      </c>
      <c r="V11" s="10">
        <f t="shared" ref="V11:V12" si="12">SUM(S11:U11)</f>
        <v>2</v>
      </c>
    </row>
    <row r="12" spans="2:23" ht="15.75" thickBot="1" x14ac:dyDescent="0.3">
      <c r="B12" s="5" t="s">
        <v>39</v>
      </c>
      <c r="C12" s="15">
        <v>1</v>
      </c>
      <c r="D12" s="16">
        <v>4</v>
      </c>
      <c r="E12" s="17">
        <v>1</v>
      </c>
      <c r="F12" s="11">
        <f t="shared" si="8"/>
        <v>6</v>
      </c>
      <c r="G12" s="15">
        <v>3</v>
      </c>
      <c r="H12" s="16">
        <v>6</v>
      </c>
      <c r="I12" s="17">
        <v>4</v>
      </c>
      <c r="J12" s="11">
        <f t="shared" si="9"/>
        <v>13</v>
      </c>
      <c r="K12" s="23">
        <f>C12/(C12+G12)</f>
        <v>0.25</v>
      </c>
      <c r="L12" s="24">
        <f t="shared" si="7"/>
        <v>0.4</v>
      </c>
      <c r="M12" s="25">
        <f>E12/(E12+I12)</f>
        <v>0.2</v>
      </c>
      <c r="N12" s="26">
        <f t="shared" si="7"/>
        <v>0.31578947368421051</v>
      </c>
      <c r="O12" s="15">
        <v>1</v>
      </c>
      <c r="P12" s="16">
        <v>0</v>
      </c>
      <c r="Q12" s="17">
        <v>0</v>
      </c>
      <c r="R12" s="11">
        <f t="shared" si="11"/>
        <v>1</v>
      </c>
      <c r="S12" s="15">
        <v>1</v>
      </c>
      <c r="T12" s="16">
        <v>0</v>
      </c>
      <c r="U12" s="17">
        <v>0</v>
      </c>
      <c r="V12" s="11">
        <f t="shared" si="12"/>
        <v>1</v>
      </c>
    </row>
    <row r="13" spans="2:23" ht="15.75" thickBot="1" x14ac:dyDescent="0.3">
      <c r="C13" s="1">
        <f t="shared" ref="C13:J13" si="13">SUM(C10:C12)</f>
        <v>10</v>
      </c>
      <c r="D13" s="1">
        <f t="shared" si="13"/>
        <v>11</v>
      </c>
      <c r="E13" s="1">
        <f t="shared" si="13"/>
        <v>17</v>
      </c>
      <c r="F13" s="1">
        <f t="shared" si="13"/>
        <v>38</v>
      </c>
      <c r="G13" s="1">
        <f t="shared" si="13"/>
        <v>6</v>
      </c>
      <c r="H13" s="1">
        <f t="shared" si="13"/>
        <v>13</v>
      </c>
      <c r="I13" s="1">
        <f t="shared" si="13"/>
        <v>7</v>
      </c>
      <c r="J13" s="1">
        <f t="shared" si="13"/>
        <v>26</v>
      </c>
      <c r="K13" s="1"/>
      <c r="L13" s="1"/>
      <c r="M13" s="1"/>
      <c r="N13" s="26">
        <f>F13/(F13+J13)</f>
        <v>0.59375</v>
      </c>
      <c r="O13" s="1">
        <f t="shared" ref="O13:V13" si="14">SUM(O10:O12)</f>
        <v>1</v>
      </c>
      <c r="P13" s="1">
        <f t="shared" si="14"/>
        <v>3</v>
      </c>
      <c r="Q13" s="1">
        <f t="shared" si="14"/>
        <v>2</v>
      </c>
      <c r="R13" s="1">
        <f t="shared" si="14"/>
        <v>6</v>
      </c>
      <c r="S13" s="1">
        <f t="shared" si="14"/>
        <v>2</v>
      </c>
      <c r="T13" s="1">
        <f t="shared" si="14"/>
        <v>1</v>
      </c>
      <c r="U13" s="1">
        <f t="shared" si="14"/>
        <v>0</v>
      </c>
      <c r="V13" s="1">
        <f t="shared" si="14"/>
        <v>3</v>
      </c>
    </row>
    <row r="14" spans="2:23" ht="15.75" thickBot="1" x14ac:dyDescent="0.3"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</row>
    <row r="15" spans="2:23" x14ac:dyDescent="0.25">
      <c r="B15" s="3"/>
      <c r="C15" s="31" t="s">
        <v>14</v>
      </c>
      <c r="D15" s="32"/>
      <c r="E15" s="32"/>
      <c r="F15" s="33"/>
      <c r="G15" s="31" t="s">
        <v>15</v>
      </c>
      <c r="H15" s="32"/>
      <c r="I15" s="32"/>
      <c r="J15" s="33"/>
      <c r="K15" s="31" t="s">
        <v>10</v>
      </c>
      <c r="L15" s="32"/>
      <c r="M15" s="32"/>
      <c r="N15" s="33"/>
    </row>
    <row r="16" spans="2:23" x14ac:dyDescent="0.25">
      <c r="B16" s="4"/>
      <c r="C16" s="6" t="s">
        <v>11</v>
      </c>
      <c r="D16" s="2" t="s">
        <v>12</v>
      </c>
      <c r="E16" s="7" t="s">
        <v>13</v>
      </c>
      <c r="F16" s="18"/>
      <c r="G16" s="6" t="s">
        <v>11</v>
      </c>
      <c r="H16" s="2" t="s">
        <v>12</v>
      </c>
      <c r="I16" s="7" t="s">
        <v>13</v>
      </c>
      <c r="J16" s="18"/>
      <c r="K16" s="6" t="s">
        <v>11</v>
      </c>
      <c r="L16" s="2" t="s">
        <v>12</v>
      </c>
      <c r="M16" s="7" t="s">
        <v>13</v>
      </c>
      <c r="N16" s="18"/>
    </row>
    <row r="17" spans="1:17" x14ac:dyDescent="0.25">
      <c r="B17" s="5" t="s">
        <v>37</v>
      </c>
      <c r="C17" s="12">
        <v>2</v>
      </c>
      <c r="D17" s="13">
        <v>0</v>
      </c>
      <c r="E17" s="14">
        <v>4</v>
      </c>
      <c r="F17" s="10">
        <f>SUM(C17:E17)</f>
        <v>6</v>
      </c>
      <c r="G17" s="12">
        <v>1</v>
      </c>
      <c r="H17" s="13">
        <v>1</v>
      </c>
      <c r="I17" s="14">
        <v>1</v>
      </c>
      <c r="J17" s="10">
        <f>SUM(G17:I17)</f>
        <v>3</v>
      </c>
      <c r="K17" s="19">
        <f>(C17+C10)/(C17+C10+G17+G10)</f>
        <v>0.7142857142857143</v>
      </c>
      <c r="L17" s="20">
        <f t="shared" ref="L17:M17" si="15">(D17+D10)/(D17+D10+H17+H10)</f>
        <v>0.75</v>
      </c>
      <c r="M17" s="21">
        <f t="shared" si="15"/>
        <v>0.78947368421052633</v>
      </c>
      <c r="N17" s="22">
        <f>(F17+F10)/(F17+F10+J17+J10)</f>
        <v>0.76470588235294112</v>
      </c>
    </row>
    <row r="18" spans="1:17" x14ac:dyDescent="0.25">
      <c r="B18" s="5" t="s">
        <v>38</v>
      </c>
      <c r="C18" s="12">
        <v>0</v>
      </c>
      <c r="D18" s="13">
        <v>1</v>
      </c>
      <c r="E18" s="14">
        <v>2</v>
      </c>
      <c r="F18" s="10">
        <f t="shared" ref="F18:F19" si="16">SUM(C18:E18)</f>
        <v>3</v>
      </c>
      <c r="G18" s="12">
        <v>2</v>
      </c>
      <c r="H18" s="13">
        <v>3</v>
      </c>
      <c r="I18" s="14">
        <v>2</v>
      </c>
      <c r="J18" s="10">
        <f t="shared" ref="J18:J19" si="17">SUM(G18:I18)</f>
        <v>7</v>
      </c>
      <c r="K18" s="19">
        <f t="shared" ref="K18:N19" si="18">(C18+C11)/(C18+C11+G18+G11)</f>
        <v>0.6</v>
      </c>
      <c r="L18" s="20">
        <f t="shared" si="18"/>
        <v>0.18181818181818182</v>
      </c>
      <c r="M18" s="21">
        <f t="shared" si="18"/>
        <v>0.77777777777777779</v>
      </c>
      <c r="N18" s="22">
        <f>(F18+F11)/(F18+F11+J18+J11)</f>
        <v>0.5</v>
      </c>
    </row>
    <row r="19" spans="1:17" ht="15.75" thickBot="1" x14ac:dyDescent="0.3">
      <c r="B19" s="5" t="s">
        <v>39</v>
      </c>
      <c r="C19" s="15">
        <v>0</v>
      </c>
      <c r="D19" s="16">
        <v>0</v>
      </c>
      <c r="E19" s="17"/>
      <c r="F19" s="11">
        <f t="shared" si="16"/>
        <v>0</v>
      </c>
      <c r="G19" s="15">
        <v>1</v>
      </c>
      <c r="H19" s="16">
        <v>1</v>
      </c>
      <c r="I19" s="17">
        <v>0</v>
      </c>
      <c r="J19" s="11">
        <f t="shared" si="17"/>
        <v>2</v>
      </c>
      <c r="K19" s="23">
        <f t="shared" si="18"/>
        <v>0.2</v>
      </c>
      <c r="L19" s="24">
        <f t="shared" si="18"/>
        <v>0.36363636363636365</v>
      </c>
      <c r="M19" s="25">
        <f t="shared" si="18"/>
        <v>0.2</v>
      </c>
      <c r="N19" s="26">
        <f t="shared" si="18"/>
        <v>0.2857142857142857</v>
      </c>
    </row>
    <row r="20" spans="1:17" ht="15.75" thickBot="1" x14ac:dyDescent="0.3">
      <c r="C20" s="1">
        <f t="shared" ref="C20:F20" si="19">SUM(C17:C19)</f>
        <v>2</v>
      </c>
      <c r="D20" s="1">
        <f t="shared" si="19"/>
        <v>1</v>
      </c>
      <c r="E20" s="1">
        <f t="shared" si="19"/>
        <v>6</v>
      </c>
      <c r="F20" s="1">
        <f t="shared" si="19"/>
        <v>9</v>
      </c>
      <c r="G20" s="1">
        <f t="shared" ref="G20:J20" si="20">SUM(G17:G19)</f>
        <v>4</v>
      </c>
      <c r="H20" s="1">
        <f t="shared" si="20"/>
        <v>5</v>
      </c>
      <c r="I20" s="1">
        <f t="shared" si="20"/>
        <v>3</v>
      </c>
      <c r="J20" s="1">
        <f t="shared" si="20"/>
        <v>12</v>
      </c>
      <c r="N20" s="26">
        <f>(F20+F13)/(F20+F13+J20+J13)</f>
        <v>0.55294117647058827</v>
      </c>
    </row>
    <row r="22" spans="1:17" x14ac:dyDescent="0.25">
      <c r="C22" s="27" t="s">
        <v>5</v>
      </c>
      <c r="D22" s="27" t="s">
        <v>2</v>
      </c>
      <c r="E22" s="27" t="s">
        <v>3</v>
      </c>
      <c r="F22" s="30" t="s">
        <v>16</v>
      </c>
      <c r="G22" s="30" t="s">
        <v>8</v>
      </c>
      <c r="H22" s="30" t="s">
        <v>17</v>
      </c>
      <c r="I22" s="30" t="s">
        <v>0</v>
      </c>
      <c r="J22" s="30" t="s">
        <v>1</v>
      </c>
      <c r="K22" s="30" t="s">
        <v>9</v>
      </c>
      <c r="L22" s="30" t="s">
        <v>14</v>
      </c>
      <c r="M22" s="30" t="s">
        <v>15</v>
      </c>
      <c r="N22" s="30" t="s">
        <v>10</v>
      </c>
      <c r="O22" s="30" t="s">
        <v>18</v>
      </c>
      <c r="P22" s="30" t="s">
        <v>19</v>
      </c>
    </row>
    <row r="23" spans="1:17" x14ac:dyDescent="0.25">
      <c r="A23">
        <v>39</v>
      </c>
      <c r="B23" t="s">
        <v>21</v>
      </c>
      <c r="C23">
        <f>F3</f>
        <v>18</v>
      </c>
      <c r="D23">
        <f>J3</f>
        <v>4</v>
      </c>
      <c r="E23">
        <f>N3</f>
        <v>1</v>
      </c>
      <c r="F23">
        <f>R3</f>
        <v>12</v>
      </c>
      <c r="G23">
        <f>V3</f>
        <v>3</v>
      </c>
      <c r="H23" s="28">
        <f>W3</f>
        <v>0.8</v>
      </c>
      <c r="I23">
        <f>F10</f>
        <v>20</v>
      </c>
      <c r="J23">
        <f>J10</f>
        <v>5</v>
      </c>
      <c r="K23" s="28">
        <f>N10</f>
        <v>0.8</v>
      </c>
      <c r="L23">
        <f>F17</f>
        <v>6</v>
      </c>
      <c r="M23">
        <f>J17</f>
        <v>3</v>
      </c>
      <c r="N23" s="28">
        <f>N17</f>
        <v>0.76470588235294112</v>
      </c>
      <c r="O23">
        <f>R10</f>
        <v>1</v>
      </c>
      <c r="P23">
        <f>V10</f>
        <v>0</v>
      </c>
      <c r="Q23" t="s">
        <v>37</v>
      </c>
    </row>
    <row r="24" spans="1:17" x14ac:dyDescent="0.25">
      <c r="A24">
        <v>99</v>
      </c>
      <c r="B24" t="s">
        <v>22</v>
      </c>
      <c r="C24">
        <f>C23</f>
        <v>18</v>
      </c>
      <c r="D24">
        <f t="shared" ref="D24:P24" si="21">D23</f>
        <v>4</v>
      </c>
      <c r="E24">
        <f t="shared" si="21"/>
        <v>1</v>
      </c>
      <c r="F24">
        <f t="shared" si="21"/>
        <v>12</v>
      </c>
      <c r="G24">
        <f t="shared" si="21"/>
        <v>3</v>
      </c>
      <c r="H24" s="28">
        <f t="shared" si="21"/>
        <v>0.8</v>
      </c>
      <c r="I24">
        <f t="shared" si="21"/>
        <v>20</v>
      </c>
      <c r="J24">
        <f t="shared" si="21"/>
        <v>5</v>
      </c>
      <c r="K24" s="28">
        <f t="shared" si="21"/>
        <v>0.8</v>
      </c>
      <c r="L24">
        <f t="shared" si="21"/>
        <v>6</v>
      </c>
      <c r="M24">
        <f t="shared" si="21"/>
        <v>3</v>
      </c>
      <c r="N24" s="28">
        <f t="shared" si="21"/>
        <v>0.76470588235294112</v>
      </c>
      <c r="O24">
        <f t="shared" si="21"/>
        <v>1</v>
      </c>
      <c r="P24">
        <f t="shared" si="21"/>
        <v>0</v>
      </c>
      <c r="Q24" t="s">
        <v>37</v>
      </c>
    </row>
    <row r="25" spans="1:17" x14ac:dyDescent="0.25">
      <c r="A25">
        <v>26</v>
      </c>
      <c r="B25" t="s">
        <v>25</v>
      </c>
      <c r="C25">
        <f>C23</f>
        <v>18</v>
      </c>
      <c r="D25">
        <f t="shared" ref="D25:P25" si="22">D23</f>
        <v>4</v>
      </c>
      <c r="E25">
        <f t="shared" si="22"/>
        <v>1</v>
      </c>
      <c r="F25">
        <f t="shared" si="22"/>
        <v>12</v>
      </c>
      <c r="G25">
        <f t="shared" si="22"/>
        <v>3</v>
      </c>
      <c r="H25" s="28">
        <f t="shared" si="22"/>
        <v>0.8</v>
      </c>
      <c r="I25">
        <f t="shared" si="22"/>
        <v>20</v>
      </c>
      <c r="J25">
        <f t="shared" si="22"/>
        <v>5</v>
      </c>
      <c r="K25" s="28">
        <f t="shared" si="22"/>
        <v>0.8</v>
      </c>
      <c r="L25">
        <f t="shared" si="22"/>
        <v>6</v>
      </c>
      <c r="M25">
        <f t="shared" si="22"/>
        <v>3</v>
      </c>
      <c r="N25" s="28">
        <f t="shared" si="22"/>
        <v>0.76470588235294112</v>
      </c>
      <c r="O25">
        <f t="shared" si="22"/>
        <v>1</v>
      </c>
      <c r="P25">
        <f t="shared" si="22"/>
        <v>0</v>
      </c>
      <c r="Q25" t="s">
        <v>37</v>
      </c>
    </row>
    <row r="26" spans="1:17" x14ac:dyDescent="0.25">
      <c r="A26">
        <v>4</v>
      </c>
      <c r="B26" t="s">
        <v>34</v>
      </c>
      <c r="C26">
        <f>C23</f>
        <v>18</v>
      </c>
      <c r="D26">
        <f t="shared" ref="D26:P26" si="23">D23</f>
        <v>4</v>
      </c>
      <c r="E26">
        <f t="shared" si="23"/>
        <v>1</v>
      </c>
      <c r="F26">
        <f t="shared" si="23"/>
        <v>12</v>
      </c>
      <c r="G26">
        <f t="shared" si="23"/>
        <v>3</v>
      </c>
      <c r="H26" s="28">
        <f t="shared" si="23"/>
        <v>0.8</v>
      </c>
      <c r="I26">
        <f t="shared" si="23"/>
        <v>20</v>
      </c>
      <c r="J26">
        <f t="shared" si="23"/>
        <v>5</v>
      </c>
      <c r="K26" s="28">
        <f t="shared" si="23"/>
        <v>0.8</v>
      </c>
      <c r="L26">
        <f t="shared" si="23"/>
        <v>6</v>
      </c>
      <c r="M26">
        <f t="shared" si="23"/>
        <v>3</v>
      </c>
      <c r="N26" s="28">
        <f t="shared" si="23"/>
        <v>0.76470588235294112</v>
      </c>
      <c r="O26">
        <f t="shared" si="23"/>
        <v>1</v>
      </c>
      <c r="P26">
        <f t="shared" si="23"/>
        <v>0</v>
      </c>
      <c r="Q26" t="s">
        <v>37</v>
      </c>
    </row>
    <row r="27" spans="1:17" x14ac:dyDescent="0.25">
      <c r="A27">
        <v>3</v>
      </c>
      <c r="B27" t="s">
        <v>29</v>
      </c>
      <c r="C27">
        <f>C23</f>
        <v>18</v>
      </c>
      <c r="D27">
        <f t="shared" ref="D27:P27" si="24">D23</f>
        <v>4</v>
      </c>
      <c r="E27">
        <f t="shared" si="24"/>
        <v>1</v>
      </c>
      <c r="F27">
        <f t="shared" si="24"/>
        <v>12</v>
      </c>
      <c r="G27">
        <f t="shared" si="24"/>
        <v>3</v>
      </c>
      <c r="H27" s="28">
        <f t="shared" si="24"/>
        <v>0.8</v>
      </c>
      <c r="I27">
        <f t="shared" si="24"/>
        <v>20</v>
      </c>
      <c r="J27">
        <f t="shared" si="24"/>
        <v>5</v>
      </c>
      <c r="K27" s="28">
        <f t="shared" si="24"/>
        <v>0.8</v>
      </c>
      <c r="L27">
        <f t="shared" si="24"/>
        <v>6</v>
      </c>
      <c r="M27">
        <f t="shared" si="24"/>
        <v>3</v>
      </c>
      <c r="N27" s="28">
        <f t="shared" si="24"/>
        <v>0.76470588235294112</v>
      </c>
      <c r="O27">
        <f t="shared" si="24"/>
        <v>1</v>
      </c>
      <c r="P27">
        <f t="shared" si="24"/>
        <v>0</v>
      </c>
      <c r="Q27" t="s">
        <v>37</v>
      </c>
    </row>
    <row r="28" spans="1:17" x14ac:dyDescent="0.25">
      <c r="A28">
        <v>23</v>
      </c>
      <c r="B28" t="s">
        <v>31</v>
      </c>
      <c r="C28">
        <f>F4</f>
        <v>18</v>
      </c>
      <c r="D28">
        <f>J4</f>
        <v>3</v>
      </c>
      <c r="E28">
        <f>N4</f>
        <v>1</v>
      </c>
      <c r="F28">
        <f>R4</f>
        <v>6</v>
      </c>
      <c r="G28">
        <f>V4</f>
        <v>3</v>
      </c>
      <c r="H28" s="28">
        <f>W4</f>
        <v>0.66666666666666663</v>
      </c>
      <c r="I28">
        <f>F11</f>
        <v>12</v>
      </c>
      <c r="J28">
        <f>J11</f>
        <v>8</v>
      </c>
      <c r="K28" s="28">
        <f>N11</f>
        <v>0.6</v>
      </c>
      <c r="L28">
        <f>F18</f>
        <v>3</v>
      </c>
      <c r="M28">
        <f>J18</f>
        <v>7</v>
      </c>
      <c r="N28" s="28">
        <f>N18</f>
        <v>0.5</v>
      </c>
      <c r="O28">
        <f>R11</f>
        <v>4</v>
      </c>
      <c r="P28">
        <f>V11</f>
        <v>2</v>
      </c>
      <c r="Q28" t="s">
        <v>38</v>
      </c>
    </row>
    <row r="29" spans="1:17" x14ac:dyDescent="0.25">
      <c r="A29">
        <v>96</v>
      </c>
      <c r="B29" t="s">
        <v>20</v>
      </c>
      <c r="C29">
        <f>C28</f>
        <v>18</v>
      </c>
      <c r="D29">
        <f t="shared" ref="D29:P29" si="25">D28</f>
        <v>3</v>
      </c>
      <c r="E29">
        <f t="shared" si="25"/>
        <v>1</v>
      </c>
      <c r="F29">
        <f t="shared" si="25"/>
        <v>6</v>
      </c>
      <c r="G29">
        <f t="shared" si="25"/>
        <v>3</v>
      </c>
      <c r="H29" s="28">
        <f t="shared" si="25"/>
        <v>0.66666666666666663</v>
      </c>
      <c r="I29">
        <f t="shared" si="25"/>
        <v>12</v>
      </c>
      <c r="J29">
        <f t="shared" si="25"/>
        <v>8</v>
      </c>
      <c r="K29" s="28">
        <f t="shared" si="25"/>
        <v>0.6</v>
      </c>
      <c r="L29">
        <f t="shared" si="25"/>
        <v>3</v>
      </c>
      <c r="M29">
        <f t="shared" si="25"/>
        <v>7</v>
      </c>
      <c r="N29" s="28">
        <f t="shared" si="25"/>
        <v>0.5</v>
      </c>
      <c r="O29">
        <f t="shared" si="25"/>
        <v>4</v>
      </c>
      <c r="P29">
        <f t="shared" si="25"/>
        <v>2</v>
      </c>
      <c r="Q29" t="s">
        <v>38</v>
      </c>
    </row>
    <row r="30" spans="1:17" x14ac:dyDescent="0.25">
      <c r="A30">
        <v>7</v>
      </c>
      <c r="B30" t="s">
        <v>26</v>
      </c>
      <c r="C30">
        <f>C28</f>
        <v>18</v>
      </c>
      <c r="D30">
        <f t="shared" ref="D30:P30" si="26">D28</f>
        <v>3</v>
      </c>
      <c r="E30">
        <f t="shared" si="26"/>
        <v>1</v>
      </c>
      <c r="F30">
        <f t="shared" si="26"/>
        <v>6</v>
      </c>
      <c r="G30">
        <f t="shared" si="26"/>
        <v>3</v>
      </c>
      <c r="H30" s="28">
        <f t="shared" si="26"/>
        <v>0.66666666666666663</v>
      </c>
      <c r="I30">
        <f t="shared" si="26"/>
        <v>12</v>
      </c>
      <c r="J30">
        <f t="shared" si="26"/>
        <v>8</v>
      </c>
      <c r="K30" s="28">
        <f t="shared" si="26"/>
        <v>0.6</v>
      </c>
      <c r="L30">
        <f t="shared" si="26"/>
        <v>3</v>
      </c>
      <c r="M30">
        <f t="shared" si="26"/>
        <v>7</v>
      </c>
      <c r="N30" s="28">
        <f t="shared" si="26"/>
        <v>0.5</v>
      </c>
      <c r="O30">
        <f t="shared" si="26"/>
        <v>4</v>
      </c>
      <c r="P30">
        <f t="shared" si="26"/>
        <v>2</v>
      </c>
      <c r="Q30" t="s">
        <v>38</v>
      </c>
    </row>
    <row r="31" spans="1:17" x14ac:dyDescent="0.25">
      <c r="A31">
        <v>9</v>
      </c>
      <c r="B31" t="s">
        <v>24</v>
      </c>
      <c r="C31">
        <f>C28</f>
        <v>18</v>
      </c>
      <c r="D31">
        <f t="shared" ref="D31:P31" si="27">D28</f>
        <v>3</v>
      </c>
      <c r="E31">
        <f t="shared" si="27"/>
        <v>1</v>
      </c>
      <c r="F31">
        <f t="shared" si="27"/>
        <v>6</v>
      </c>
      <c r="G31">
        <f t="shared" si="27"/>
        <v>3</v>
      </c>
      <c r="H31" s="28">
        <f t="shared" si="27"/>
        <v>0.66666666666666663</v>
      </c>
      <c r="I31">
        <f t="shared" si="27"/>
        <v>12</v>
      </c>
      <c r="J31">
        <f t="shared" si="27"/>
        <v>8</v>
      </c>
      <c r="K31" s="28">
        <f t="shared" si="27"/>
        <v>0.6</v>
      </c>
      <c r="L31">
        <f t="shared" si="27"/>
        <v>3</v>
      </c>
      <c r="M31">
        <f t="shared" si="27"/>
        <v>7</v>
      </c>
      <c r="N31" s="28">
        <f t="shared" si="27"/>
        <v>0.5</v>
      </c>
      <c r="O31">
        <f t="shared" si="27"/>
        <v>4</v>
      </c>
      <c r="P31">
        <f t="shared" si="27"/>
        <v>2</v>
      </c>
      <c r="Q31" t="s">
        <v>38</v>
      </c>
    </row>
    <row r="32" spans="1:17" x14ac:dyDescent="0.25">
      <c r="A32">
        <v>67</v>
      </c>
      <c r="B32" t="s">
        <v>23</v>
      </c>
      <c r="C32">
        <f>C28</f>
        <v>18</v>
      </c>
      <c r="D32">
        <f t="shared" ref="D32:P32" si="28">D28</f>
        <v>3</v>
      </c>
      <c r="E32">
        <f t="shared" si="28"/>
        <v>1</v>
      </c>
      <c r="F32">
        <f t="shared" si="28"/>
        <v>6</v>
      </c>
      <c r="G32">
        <f t="shared" si="28"/>
        <v>3</v>
      </c>
      <c r="H32" s="28">
        <f t="shared" si="28"/>
        <v>0.66666666666666663</v>
      </c>
      <c r="I32">
        <f t="shared" si="28"/>
        <v>12</v>
      </c>
      <c r="J32">
        <f t="shared" si="28"/>
        <v>8</v>
      </c>
      <c r="K32" s="28">
        <f t="shared" si="28"/>
        <v>0.6</v>
      </c>
      <c r="L32">
        <f t="shared" si="28"/>
        <v>3</v>
      </c>
      <c r="M32">
        <f t="shared" si="28"/>
        <v>7</v>
      </c>
      <c r="N32" s="28">
        <f t="shared" si="28"/>
        <v>0.5</v>
      </c>
      <c r="O32">
        <f t="shared" si="28"/>
        <v>4</v>
      </c>
      <c r="P32">
        <f t="shared" si="28"/>
        <v>2</v>
      </c>
      <c r="Q32" t="s">
        <v>38</v>
      </c>
    </row>
    <row r="33" spans="1:17" x14ac:dyDescent="0.25">
      <c r="A33">
        <v>86</v>
      </c>
      <c r="B33" t="s">
        <v>36</v>
      </c>
      <c r="C33">
        <f>F5</f>
        <v>11</v>
      </c>
      <c r="D33">
        <f>J5</f>
        <v>2</v>
      </c>
      <c r="E33">
        <f>N5</f>
        <v>2</v>
      </c>
      <c r="F33">
        <f>R5</f>
        <v>4</v>
      </c>
      <c r="G33">
        <f>V5</f>
        <v>8</v>
      </c>
      <c r="H33" s="28">
        <f>W5</f>
        <v>0.33333333333333331</v>
      </c>
      <c r="I33">
        <f>F12</f>
        <v>6</v>
      </c>
      <c r="J33">
        <f>J12</f>
        <v>13</v>
      </c>
      <c r="K33" s="28">
        <f>N12</f>
        <v>0.31578947368421051</v>
      </c>
      <c r="L33">
        <f>F19</f>
        <v>0</v>
      </c>
      <c r="M33">
        <f>J19</f>
        <v>2</v>
      </c>
      <c r="N33" s="28">
        <f>N19</f>
        <v>0.2857142857142857</v>
      </c>
      <c r="O33">
        <f>R12</f>
        <v>1</v>
      </c>
      <c r="P33">
        <f>V12</f>
        <v>1</v>
      </c>
      <c r="Q33" t="s">
        <v>39</v>
      </c>
    </row>
    <row r="34" spans="1:17" x14ac:dyDescent="0.25">
      <c r="A34">
        <v>12</v>
      </c>
      <c r="B34" t="s">
        <v>27</v>
      </c>
      <c r="C34">
        <f>C33</f>
        <v>11</v>
      </c>
      <c r="D34">
        <f t="shared" ref="D34:P34" si="29">D33</f>
        <v>2</v>
      </c>
      <c r="E34">
        <f t="shared" si="29"/>
        <v>2</v>
      </c>
      <c r="F34">
        <f t="shared" si="29"/>
        <v>4</v>
      </c>
      <c r="G34">
        <f t="shared" si="29"/>
        <v>8</v>
      </c>
      <c r="H34" s="28">
        <f t="shared" si="29"/>
        <v>0.33333333333333331</v>
      </c>
      <c r="I34">
        <f t="shared" si="29"/>
        <v>6</v>
      </c>
      <c r="J34">
        <f t="shared" si="29"/>
        <v>13</v>
      </c>
      <c r="K34" s="28">
        <f t="shared" si="29"/>
        <v>0.31578947368421051</v>
      </c>
      <c r="L34">
        <f t="shared" si="29"/>
        <v>0</v>
      </c>
      <c r="M34">
        <f t="shared" si="29"/>
        <v>2</v>
      </c>
      <c r="N34" s="28">
        <f t="shared" si="29"/>
        <v>0.2857142857142857</v>
      </c>
      <c r="O34">
        <f t="shared" si="29"/>
        <v>1</v>
      </c>
      <c r="P34">
        <f t="shared" si="29"/>
        <v>1</v>
      </c>
      <c r="Q34" t="s">
        <v>39</v>
      </c>
    </row>
    <row r="35" spans="1:17" x14ac:dyDescent="0.25">
      <c r="A35">
        <v>40</v>
      </c>
      <c r="B35" t="s">
        <v>32</v>
      </c>
      <c r="C35">
        <f>C33</f>
        <v>11</v>
      </c>
      <c r="D35">
        <f t="shared" ref="D35:P35" si="30">D33</f>
        <v>2</v>
      </c>
      <c r="E35">
        <f t="shared" si="30"/>
        <v>2</v>
      </c>
      <c r="F35">
        <f t="shared" si="30"/>
        <v>4</v>
      </c>
      <c r="G35">
        <f t="shared" si="30"/>
        <v>8</v>
      </c>
      <c r="H35" s="28">
        <f t="shared" si="30"/>
        <v>0.33333333333333331</v>
      </c>
      <c r="I35">
        <f t="shared" si="30"/>
        <v>6</v>
      </c>
      <c r="J35">
        <f t="shared" si="30"/>
        <v>13</v>
      </c>
      <c r="K35" s="28">
        <f t="shared" si="30"/>
        <v>0.31578947368421051</v>
      </c>
      <c r="L35">
        <f t="shared" si="30"/>
        <v>0</v>
      </c>
      <c r="M35">
        <f t="shared" si="30"/>
        <v>2</v>
      </c>
      <c r="N35" s="28">
        <f t="shared" si="30"/>
        <v>0.2857142857142857</v>
      </c>
      <c r="O35">
        <f t="shared" si="30"/>
        <v>1</v>
      </c>
      <c r="P35">
        <f t="shared" si="30"/>
        <v>1</v>
      </c>
      <c r="Q35" t="s">
        <v>39</v>
      </c>
    </row>
    <row r="36" spans="1:17" x14ac:dyDescent="0.25">
      <c r="A36">
        <v>5</v>
      </c>
      <c r="B36" t="s">
        <v>33</v>
      </c>
      <c r="C36">
        <f>C33</f>
        <v>11</v>
      </c>
      <c r="D36">
        <f t="shared" ref="D36:P36" si="31">D33</f>
        <v>2</v>
      </c>
      <c r="E36">
        <f t="shared" si="31"/>
        <v>2</v>
      </c>
      <c r="F36">
        <f t="shared" si="31"/>
        <v>4</v>
      </c>
      <c r="G36">
        <f t="shared" si="31"/>
        <v>8</v>
      </c>
      <c r="H36" s="28">
        <f t="shared" si="31"/>
        <v>0.33333333333333331</v>
      </c>
      <c r="I36">
        <f t="shared" si="31"/>
        <v>6</v>
      </c>
      <c r="J36">
        <f t="shared" si="31"/>
        <v>13</v>
      </c>
      <c r="K36" s="28">
        <f t="shared" si="31"/>
        <v>0.31578947368421051</v>
      </c>
      <c r="L36">
        <f t="shared" si="31"/>
        <v>0</v>
      </c>
      <c r="M36">
        <f t="shared" si="31"/>
        <v>2</v>
      </c>
      <c r="N36" s="28">
        <f t="shared" si="31"/>
        <v>0.2857142857142857</v>
      </c>
      <c r="O36">
        <f t="shared" si="31"/>
        <v>1</v>
      </c>
      <c r="P36">
        <f t="shared" si="31"/>
        <v>1</v>
      </c>
      <c r="Q36" t="s">
        <v>39</v>
      </c>
    </row>
    <row r="37" spans="1:17" x14ac:dyDescent="0.25">
      <c r="A37">
        <v>17</v>
      </c>
      <c r="B37" t="s">
        <v>28</v>
      </c>
      <c r="C37">
        <f>C33</f>
        <v>11</v>
      </c>
      <c r="D37">
        <f t="shared" ref="D37:P37" si="32">D33</f>
        <v>2</v>
      </c>
      <c r="E37">
        <f t="shared" si="32"/>
        <v>2</v>
      </c>
      <c r="F37">
        <f t="shared" si="32"/>
        <v>4</v>
      </c>
      <c r="G37">
        <f t="shared" si="32"/>
        <v>8</v>
      </c>
      <c r="H37" s="28">
        <f t="shared" si="32"/>
        <v>0.33333333333333331</v>
      </c>
      <c r="I37">
        <f t="shared" si="32"/>
        <v>6</v>
      </c>
      <c r="J37">
        <f t="shared" si="32"/>
        <v>13</v>
      </c>
      <c r="K37" s="28">
        <f t="shared" si="32"/>
        <v>0.31578947368421051</v>
      </c>
      <c r="L37">
        <f t="shared" si="32"/>
        <v>0</v>
      </c>
      <c r="M37">
        <f t="shared" si="32"/>
        <v>2</v>
      </c>
      <c r="N37" s="28">
        <f t="shared" si="32"/>
        <v>0.2857142857142857</v>
      </c>
      <c r="O37">
        <f t="shared" si="32"/>
        <v>1</v>
      </c>
      <c r="P37">
        <f t="shared" si="32"/>
        <v>1</v>
      </c>
      <c r="Q37" t="s">
        <v>39</v>
      </c>
    </row>
  </sheetData>
  <mergeCells count="13">
    <mergeCell ref="C15:F15"/>
    <mergeCell ref="G15:J15"/>
    <mergeCell ref="K15:N15"/>
    <mergeCell ref="C1:F1"/>
    <mergeCell ref="G1:J1"/>
    <mergeCell ref="K1:N1"/>
    <mergeCell ref="O1:R1"/>
    <mergeCell ref="S1:V1"/>
    <mergeCell ref="C8:F8"/>
    <mergeCell ref="G8:J8"/>
    <mergeCell ref="K8:N8"/>
    <mergeCell ref="O8:R8"/>
    <mergeCell ref="S8:V8"/>
  </mergeCells>
  <conditionalFormatting sqref="K10:K12"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10:M12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17:K19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17:M19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6"/>
  <sheetViews>
    <sheetView topLeftCell="A13" zoomScale="85" zoomScaleNormal="85" workbookViewId="0">
      <selection activeCell="F39" sqref="F39"/>
    </sheetView>
  </sheetViews>
  <sheetFormatPr defaultColWidth="6.28515625" defaultRowHeight="15" x14ac:dyDescent="0.25"/>
  <cols>
    <col min="1" max="1" width="8.28515625" customWidth="1"/>
    <col min="2" max="2" width="20.140625" bestFit="1" customWidth="1"/>
    <col min="3" max="22" width="6.42578125" customWidth="1"/>
  </cols>
  <sheetData>
    <row r="1" spans="2:23" x14ac:dyDescent="0.25">
      <c r="B1" s="3"/>
      <c r="C1" s="31" t="s">
        <v>5</v>
      </c>
      <c r="D1" s="32"/>
      <c r="E1" s="32"/>
      <c r="F1" s="33"/>
      <c r="G1" s="31" t="s">
        <v>2</v>
      </c>
      <c r="H1" s="32"/>
      <c r="I1" s="32"/>
      <c r="J1" s="33"/>
      <c r="K1" s="31" t="s">
        <v>3</v>
      </c>
      <c r="L1" s="32"/>
      <c r="M1" s="32"/>
      <c r="N1" s="33"/>
      <c r="O1" s="31" t="s">
        <v>4</v>
      </c>
      <c r="P1" s="32"/>
      <c r="Q1" s="32"/>
      <c r="R1" s="33"/>
      <c r="S1" s="31" t="s">
        <v>8</v>
      </c>
      <c r="T1" s="32"/>
      <c r="U1" s="32"/>
      <c r="V1" s="33"/>
    </row>
    <row r="2" spans="2:23" x14ac:dyDescent="0.25">
      <c r="B2" s="4"/>
      <c r="C2" s="6" t="s">
        <v>11</v>
      </c>
      <c r="D2" s="2" t="s">
        <v>12</v>
      </c>
      <c r="E2" s="7" t="s">
        <v>13</v>
      </c>
      <c r="F2" s="8"/>
      <c r="G2" s="6" t="s">
        <v>11</v>
      </c>
      <c r="H2" s="2" t="s">
        <v>12</v>
      </c>
      <c r="I2" s="7" t="s">
        <v>13</v>
      </c>
      <c r="J2" s="9"/>
      <c r="K2" s="6" t="s">
        <v>11</v>
      </c>
      <c r="L2" s="2" t="s">
        <v>12</v>
      </c>
      <c r="M2" s="7" t="s">
        <v>13</v>
      </c>
      <c r="N2" s="18"/>
      <c r="O2" s="6" t="s">
        <v>11</v>
      </c>
      <c r="P2" s="2" t="s">
        <v>12</v>
      </c>
      <c r="Q2" s="7" t="s">
        <v>13</v>
      </c>
      <c r="R2" s="8"/>
      <c r="S2" s="6" t="s">
        <v>11</v>
      </c>
      <c r="T2" s="2" t="s">
        <v>12</v>
      </c>
      <c r="U2" s="7" t="s">
        <v>13</v>
      </c>
      <c r="V2" s="18"/>
      <c r="W2" s="29"/>
    </row>
    <row r="3" spans="2:23" x14ac:dyDescent="0.25">
      <c r="B3" s="5" t="s">
        <v>37</v>
      </c>
      <c r="C3" s="12">
        <v>4</v>
      </c>
      <c r="D3" s="13">
        <v>3</v>
      </c>
      <c r="E3" s="14">
        <v>3</v>
      </c>
      <c r="F3" s="10">
        <f>SUM(C3:E3)</f>
        <v>10</v>
      </c>
      <c r="G3" s="12">
        <v>2</v>
      </c>
      <c r="H3" s="13">
        <v>1</v>
      </c>
      <c r="I3" s="14">
        <v>0</v>
      </c>
      <c r="J3" s="10">
        <f>SUM(G3:I3)</f>
        <v>3</v>
      </c>
      <c r="K3" s="12">
        <v>0</v>
      </c>
      <c r="L3" s="13">
        <v>1</v>
      </c>
      <c r="M3" s="14">
        <v>0</v>
      </c>
      <c r="N3" s="10">
        <f>SUM(K3:M3)</f>
        <v>1</v>
      </c>
      <c r="O3" s="12">
        <v>4</v>
      </c>
      <c r="P3" s="13">
        <v>1</v>
      </c>
      <c r="Q3" s="14">
        <v>2</v>
      </c>
      <c r="R3" s="10">
        <f>SUM(O3:Q3)</f>
        <v>7</v>
      </c>
      <c r="S3" s="12">
        <v>1</v>
      </c>
      <c r="T3" s="13">
        <v>1</v>
      </c>
      <c r="U3" s="14">
        <v>1</v>
      </c>
      <c r="V3" s="10">
        <f>SUM(S3:U3)</f>
        <v>3</v>
      </c>
      <c r="W3" s="28">
        <f>R3/(R3+V3)</f>
        <v>0.7</v>
      </c>
    </row>
    <row r="4" spans="2:23" x14ac:dyDescent="0.25">
      <c r="B4" s="5" t="s">
        <v>38</v>
      </c>
      <c r="C4" s="12">
        <v>4</v>
      </c>
      <c r="D4" s="13">
        <v>4</v>
      </c>
      <c r="E4" s="14">
        <v>3</v>
      </c>
      <c r="F4" s="10">
        <f t="shared" ref="F4:F5" si="0">SUM(C4:E4)</f>
        <v>11</v>
      </c>
      <c r="G4" s="12">
        <v>1</v>
      </c>
      <c r="H4" s="13">
        <v>0</v>
      </c>
      <c r="I4" s="14">
        <v>2</v>
      </c>
      <c r="J4" s="10">
        <f t="shared" ref="J4:J5" si="1">SUM(G4:I4)</f>
        <v>3</v>
      </c>
      <c r="K4" s="12">
        <v>0</v>
      </c>
      <c r="L4" s="13">
        <v>0</v>
      </c>
      <c r="M4" s="14">
        <v>0</v>
      </c>
      <c r="N4" s="10">
        <f t="shared" ref="N4:N5" si="2">SUM(K4:M4)</f>
        <v>0</v>
      </c>
      <c r="O4" s="12">
        <v>2</v>
      </c>
      <c r="P4" s="13">
        <v>1</v>
      </c>
      <c r="Q4" s="14">
        <v>3</v>
      </c>
      <c r="R4" s="10">
        <f t="shared" ref="R4:R5" si="3">SUM(O4:Q4)</f>
        <v>6</v>
      </c>
      <c r="S4" s="12">
        <v>5</v>
      </c>
      <c r="T4" s="13">
        <v>1</v>
      </c>
      <c r="U4" s="14">
        <v>1</v>
      </c>
      <c r="V4" s="10">
        <f t="shared" ref="V4:V5" si="4">SUM(S4:U4)</f>
        <v>7</v>
      </c>
      <c r="W4" s="28">
        <f t="shared" ref="W4:W5" si="5">R4/(R4+V4)</f>
        <v>0.46153846153846156</v>
      </c>
    </row>
    <row r="5" spans="2:23" ht="15.75" thickBot="1" x14ac:dyDescent="0.3">
      <c r="B5" s="5" t="s">
        <v>39</v>
      </c>
      <c r="C5" s="15">
        <v>5</v>
      </c>
      <c r="D5" s="16">
        <v>4</v>
      </c>
      <c r="E5" s="17">
        <v>2</v>
      </c>
      <c r="F5" s="11">
        <f t="shared" si="0"/>
        <v>11</v>
      </c>
      <c r="G5" s="15">
        <v>0</v>
      </c>
      <c r="H5" s="16">
        <v>0</v>
      </c>
      <c r="I5" s="17">
        <v>0</v>
      </c>
      <c r="J5" s="11">
        <f t="shared" si="1"/>
        <v>0</v>
      </c>
      <c r="K5" s="15">
        <v>0</v>
      </c>
      <c r="L5" s="16">
        <v>0</v>
      </c>
      <c r="M5" s="17">
        <v>1</v>
      </c>
      <c r="N5" s="11">
        <f t="shared" si="2"/>
        <v>1</v>
      </c>
      <c r="O5" s="15">
        <v>0</v>
      </c>
      <c r="P5" s="16">
        <v>0</v>
      </c>
      <c r="Q5" s="17">
        <v>0</v>
      </c>
      <c r="R5" s="11">
        <f t="shared" si="3"/>
        <v>0</v>
      </c>
      <c r="S5" s="15">
        <v>2</v>
      </c>
      <c r="T5" s="16">
        <v>0</v>
      </c>
      <c r="U5" s="17">
        <v>1</v>
      </c>
      <c r="V5" s="11">
        <f t="shared" si="4"/>
        <v>3</v>
      </c>
      <c r="W5" s="28">
        <f t="shared" si="5"/>
        <v>0</v>
      </c>
    </row>
    <row r="6" spans="2:23" x14ac:dyDescent="0.25">
      <c r="C6" s="1">
        <f>SUM(C3:C5)</f>
        <v>13</v>
      </c>
      <c r="D6" s="1">
        <f>SUM(D3:D5)</f>
        <v>11</v>
      </c>
      <c r="E6" s="1">
        <f>SUM(E3:E5)</f>
        <v>8</v>
      </c>
      <c r="F6" s="1">
        <f>SUM(F3:F5)</f>
        <v>32</v>
      </c>
      <c r="G6" s="1">
        <f>SUM(G3:G5)</f>
        <v>3</v>
      </c>
      <c r="H6" s="1">
        <f t="shared" ref="H6:N6" si="6">SUM(H3:H5)</f>
        <v>1</v>
      </c>
      <c r="I6" s="1">
        <f t="shared" si="6"/>
        <v>2</v>
      </c>
      <c r="J6" s="1">
        <f t="shared" si="6"/>
        <v>6</v>
      </c>
      <c r="K6" s="1">
        <f t="shared" si="6"/>
        <v>0</v>
      </c>
      <c r="L6" s="1">
        <f t="shared" si="6"/>
        <v>1</v>
      </c>
      <c r="M6" s="1">
        <f t="shared" si="6"/>
        <v>1</v>
      </c>
      <c r="N6" s="1">
        <f t="shared" si="6"/>
        <v>2</v>
      </c>
      <c r="O6" s="1">
        <f t="shared" ref="O6:V6" si="7">SUM(O3:O5)</f>
        <v>6</v>
      </c>
      <c r="P6" s="1">
        <f t="shared" si="7"/>
        <v>2</v>
      </c>
      <c r="Q6" s="1">
        <f t="shared" si="7"/>
        <v>5</v>
      </c>
      <c r="R6" s="1">
        <f t="shared" si="7"/>
        <v>13</v>
      </c>
      <c r="S6" s="1">
        <f t="shared" si="7"/>
        <v>8</v>
      </c>
      <c r="T6" s="1">
        <f t="shared" si="7"/>
        <v>2</v>
      </c>
      <c r="U6" s="1">
        <f t="shared" si="7"/>
        <v>3</v>
      </c>
      <c r="V6" s="1">
        <f t="shared" si="7"/>
        <v>13</v>
      </c>
    </row>
    <row r="7" spans="2:23" ht="15.75" thickBot="1" x14ac:dyDescent="0.3"/>
    <row r="8" spans="2:23" x14ac:dyDescent="0.25">
      <c r="B8" s="3"/>
      <c r="C8" s="31" t="s">
        <v>0</v>
      </c>
      <c r="D8" s="32"/>
      <c r="E8" s="32"/>
      <c r="F8" s="33"/>
      <c r="G8" s="31" t="s">
        <v>1</v>
      </c>
      <c r="H8" s="32"/>
      <c r="I8" s="32"/>
      <c r="J8" s="33"/>
      <c r="K8" s="31" t="s">
        <v>9</v>
      </c>
      <c r="L8" s="32"/>
      <c r="M8" s="32"/>
      <c r="N8" s="33"/>
      <c r="O8" s="31" t="s">
        <v>6</v>
      </c>
      <c r="P8" s="32"/>
      <c r="Q8" s="32"/>
      <c r="R8" s="33"/>
      <c r="S8" s="31" t="s">
        <v>7</v>
      </c>
      <c r="T8" s="32"/>
      <c r="U8" s="32"/>
      <c r="V8" s="33"/>
    </row>
    <row r="9" spans="2:23" x14ac:dyDescent="0.25">
      <c r="B9" s="4"/>
      <c r="C9" s="6" t="s">
        <v>11</v>
      </c>
      <c r="D9" s="2" t="s">
        <v>12</v>
      </c>
      <c r="E9" s="7" t="s">
        <v>13</v>
      </c>
      <c r="F9" s="8"/>
      <c r="G9" s="6" t="s">
        <v>11</v>
      </c>
      <c r="H9" s="2" t="s">
        <v>12</v>
      </c>
      <c r="I9" s="7" t="s">
        <v>13</v>
      </c>
      <c r="J9" s="18"/>
      <c r="K9" s="6" t="s">
        <v>11</v>
      </c>
      <c r="L9" s="2" t="s">
        <v>12</v>
      </c>
      <c r="M9" s="7" t="s">
        <v>13</v>
      </c>
      <c r="N9" s="18"/>
      <c r="O9" s="6" t="s">
        <v>11</v>
      </c>
      <c r="P9" s="2" t="s">
        <v>12</v>
      </c>
      <c r="Q9" s="7" t="s">
        <v>13</v>
      </c>
      <c r="R9" s="8"/>
      <c r="S9" s="6" t="s">
        <v>11</v>
      </c>
      <c r="T9" s="2" t="s">
        <v>12</v>
      </c>
      <c r="U9" s="7" t="s">
        <v>13</v>
      </c>
      <c r="V9" s="9"/>
    </row>
    <row r="10" spans="2:23" x14ac:dyDescent="0.25">
      <c r="B10" s="5" t="s">
        <v>37</v>
      </c>
      <c r="C10" s="12">
        <v>5</v>
      </c>
      <c r="D10" s="13">
        <v>2</v>
      </c>
      <c r="E10" s="14">
        <v>4</v>
      </c>
      <c r="F10" s="10">
        <f>SUM(C10:E10)</f>
        <v>11</v>
      </c>
      <c r="G10" s="12">
        <v>2</v>
      </c>
      <c r="H10" s="13">
        <v>3</v>
      </c>
      <c r="I10" s="14">
        <v>4</v>
      </c>
      <c r="J10" s="10">
        <f>SUM(G10:I10)</f>
        <v>9</v>
      </c>
      <c r="K10" s="19">
        <f>C10/(C10+G10)</f>
        <v>0.7142857142857143</v>
      </c>
      <c r="L10" s="20">
        <f>D10/(D10+H10)</f>
        <v>0.4</v>
      </c>
      <c r="M10" s="21">
        <f t="shared" ref="L10:M12" si="8">E10/(E10+I10)</f>
        <v>0.5</v>
      </c>
      <c r="N10" s="22">
        <f>F10/(F10+J10)</f>
        <v>0.55000000000000004</v>
      </c>
      <c r="O10" s="12">
        <v>1</v>
      </c>
      <c r="P10" s="13">
        <v>0</v>
      </c>
      <c r="Q10" s="14">
        <v>1</v>
      </c>
      <c r="R10" s="10">
        <f>SUM(O10:Q10)</f>
        <v>2</v>
      </c>
      <c r="S10" s="12">
        <v>0</v>
      </c>
      <c r="T10" s="13">
        <v>0</v>
      </c>
      <c r="U10" s="14">
        <v>1</v>
      </c>
      <c r="V10" s="10">
        <f>SUM(S10:U10)</f>
        <v>1</v>
      </c>
    </row>
    <row r="11" spans="2:23" x14ac:dyDescent="0.25">
      <c r="B11" s="5" t="s">
        <v>38</v>
      </c>
      <c r="C11" s="12">
        <v>2</v>
      </c>
      <c r="D11" s="13">
        <v>3</v>
      </c>
      <c r="E11" s="14">
        <v>2</v>
      </c>
      <c r="F11" s="10">
        <f t="shared" ref="F11:F12" si="9">SUM(C11:E11)</f>
        <v>7</v>
      </c>
      <c r="G11" s="12">
        <v>10</v>
      </c>
      <c r="H11" s="13">
        <v>0</v>
      </c>
      <c r="I11" s="14">
        <v>4</v>
      </c>
      <c r="J11" s="10">
        <f t="shared" ref="J11:J12" si="10">SUM(G11:I11)</f>
        <v>14</v>
      </c>
      <c r="K11" s="19">
        <f t="shared" ref="K11" si="11">C11/(C11+G11)</f>
        <v>0.16666666666666666</v>
      </c>
      <c r="L11" s="20">
        <f t="shared" si="8"/>
        <v>1</v>
      </c>
      <c r="M11" s="21">
        <f t="shared" si="8"/>
        <v>0.33333333333333331</v>
      </c>
      <c r="N11" s="22">
        <f t="shared" ref="N11:N12" si="12">F11/(F11+J11)</f>
        <v>0.33333333333333331</v>
      </c>
      <c r="O11" s="12">
        <v>0</v>
      </c>
      <c r="P11" s="13">
        <v>3</v>
      </c>
      <c r="Q11" s="14">
        <v>2</v>
      </c>
      <c r="R11" s="10">
        <f t="shared" ref="R11:R12" si="13">SUM(O11:Q11)</f>
        <v>5</v>
      </c>
      <c r="S11" s="12">
        <v>0</v>
      </c>
      <c r="T11" s="13">
        <v>1</v>
      </c>
      <c r="U11" s="14">
        <v>0</v>
      </c>
      <c r="V11" s="10">
        <f t="shared" ref="V11:V12" si="14">SUM(S11:U11)</f>
        <v>1</v>
      </c>
    </row>
    <row r="12" spans="2:23" ht="15.75" thickBot="1" x14ac:dyDescent="0.3">
      <c r="B12" s="5" t="s">
        <v>39</v>
      </c>
      <c r="C12" s="15">
        <v>1</v>
      </c>
      <c r="D12" s="16">
        <v>1</v>
      </c>
      <c r="E12" s="17">
        <v>1</v>
      </c>
      <c r="F12" s="11">
        <f t="shared" si="9"/>
        <v>3</v>
      </c>
      <c r="G12" s="15">
        <v>3</v>
      </c>
      <c r="H12" s="16">
        <v>0</v>
      </c>
      <c r="I12" s="17">
        <v>1</v>
      </c>
      <c r="J12" s="11">
        <f t="shared" si="10"/>
        <v>4</v>
      </c>
      <c r="K12" s="23">
        <f>C12/(C12+G12)</f>
        <v>0.25</v>
      </c>
      <c r="L12" s="24">
        <f t="shared" si="8"/>
        <v>1</v>
      </c>
      <c r="M12" s="25">
        <f>E12/(E12+I12)</f>
        <v>0.5</v>
      </c>
      <c r="N12" s="26">
        <f t="shared" si="12"/>
        <v>0.42857142857142855</v>
      </c>
      <c r="O12" s="15">
        <v>2</v>
      </c>
      <c r="P12" s="16">
        <v>2</v>
      </c>
      <c r="Q12" s="17">
        <v>1</v>
      </c>
      <c r="R12" s="11">
        <f t="shared" si="13"/>
        <v>5</v>
      </c>
      <c r="S12" s="15">
        <v>1</v>
      </c>
      <c r="T12" s="16">
        <v>0</v>
      </c>
      <c r="U12" s="17">
        <v>1</v>
      </c>
      <c r="V12" s="11">
        <f t="shared" si="14"/>
        <v>2</v>
      </c>
    </row>
    <row r="13" spans="2:23" ht="15.75" thickBot="1" x14ac:dyDescent="0.3">
      <c r="C13" s="1">
        <f t="shared" ref="C13:J13" si="15">SUM(C10:C12)</f>
        <v>8</v>
      </c>
      <c r="D13" s="1">
        <f t="shared" si="15"/>
        <v>6</v>
      </c>
      <c r="E13" s="1">
        <f t="shared" si="15"/>
        <v>7</v>
      </c>
      <c r="F13" s="1">
        <f t="shared" si="15"/>
        <v>21</v>
      </c>
      <c r="G13" s="1">
        <f t="shared" si="15"/>
        <v>15</v>
      </c>
      <c r="H13" s="1">
        <f t="shared" si="15"/>
        <v>3</v>
      </c>
      <c r="I13" s="1">
        <f t="shared" si="15"/>
        <v>9</v>
      </c>
      <c r="J13" s="1">
        <f t="shared" si="15"/>
        <v>27</v>
      </c>
      <c r="K13" s="1"/>
      <c r="L13" s="1"/>
      <c r="M13" s="1"/>
      <c r="N13" s="26">
        <f>F13/(F13+J13)</f>
        <v>0.4375</v>
      </c>
      <c r="O13" s="1">
        <f t="shared" ref="O13:V13" si="16">SUM(O10:O12)</f>
        <v>3</v>
      </c>
      <c r="P13" s="1">
        <f t="shared" si="16"/>
        <v>5</v>
      </c>
      <c r="Q13" s="1">
        <f t="shared" si="16"/>
        <v>4</v>
      </c>
      <c r="R13" s="1">
        <f t="shared" si="16"/>
        <v>12</v>
      </c>
      <c r="S13" s="1">
        <f t="shared" si="16"/>
        <v>1</v>
      </c>
      <c r="T13" s="1">
        <f t="shared" si="16"/>
        <v>1</v>
      </c>
      <c r="U13" s="1">
        <f t="shared" si="16"/>
        <v>2</v>
      </c>
      <c r="V13" s="1">
        <f t="shared" si="16"/>
        <v>4</v>
      </c>
    </row>
    <row r="14" spans="2:23" ht="15.75" thickBot="1" x14ac:dyDescent="0.3"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</row>
    <row r="15" spans="2:23" x14ac:dyDescent="0.25">
      <c r="B15" s="3"/>
      <c r="C15" s="31" t="s">
        <v>14</v>
      </c>
      <c r="D15" s="32"/>
      <c r="E15" s="32"/>
      <c r="F15" s="33"/>
      <c r="G15" s="31" t="s">
        <v>15</v>
      </c>
      <c r="H15" s="32"/>
      <c r="I15" s="32"/>
      <c r="J15" s="33"/>
      <c r="K15" s="31" t="s">
        <v>10</v>
      </c>
      <c r="L15" s="32"/>
      <c r="M15" s="32"/>
      <c r="N15" s="33"/>
    </row>
    <row r="16" spans="2:23" x14ac:dyDescent="0.25">
      <c r="B16" s="4"/>
      <c r="C16" s="6" t="s">
        <v>11</v>
      </c>
      <c r="D16" s="2" t="s">
        <v>12</v>
      </c>
      <c r="E16" s="7" t="s">
        <v>13</v>
      </c>
      <c r="F16" s="18"/>
      <c r="G16" s="6" t="s">
        <v>11</v>
      </c>
      <c r="H16" s="2" t="s">
        <v>12</v>
      </c>
      <c r="I16" s="7" t="s">
        <v>13</v>
      </c>
      <c r="J16" s="18"/>
      <c r="K16" s="6" t="s">
        <v>11</v>
      </c>
      <c r="L16" s="2" t="s">
        <v>12</v>
      </c>
      <c r="M16" s="7" t="s">
        <v>13</v>
      </c>
      <c r="N16" s="18"/>
    </row>
    <row r="17" spans="1:17" x14ac:dyDescent="0.25">
      <c r="B17" s="5" t="s">
        <v>37</v>
      </c>
      <c r="C17" s="12">
        <v>0</v>
      </c>
      <c r="D17" s="13">
        <v>0</v>
      </c>
      <c r="E17" s="14">
        <v>0</v>
      </c>
      <c r="F17" s="10">
        <f>SUM(C17:E17)</f>
        <v>0</v>
      </c>
      <c r="G17" s="12">
        <v>0</v>
      </c>
      <c r="H17" s="13">
        <v>2</v>
      </c>
      <c r="I17" s="14">
        <v>3</v>
      </c>
      <c r="J17" s="10">
        <f>SUM(G17:I17)</f>
        <v>5</v>
      </c>
      <c r="K17" s="19">
        <f>(C17+C10)/(C17+C10+G17+G10)</f>
        <v>0.7142857142857143</v>
      </c>
      <c r="L17" s="20">
        <f t="shared" ref="L17:M17" si="17">(D17+D10)/(D17+D10+H17+H10)</f>
        <v>0.2857142857142857</v>
      </c>
      <c r="M17" s="21">
        <f t="shared" si="17"/>
        <v>0.36363636363636365</v>
      </c>
      <c r="N17" s="22">
        <f>(F17+F10)/(F17+F10+J17+J10)</f>
        <v>0.44</v>
      </c>
    </row>
    <row r="18" spans="1:17" x14ac:dyDescent="0.25">
      <c r="B18" s="5" t="s">
        <v>38</v>
      </c>
      <c r="C18" s="12">
        <v>0</v>
      </c>
      <c r="D18" s="13">
        <v>1</v>
      </c>
      <c r="E18" s="14">
        <v>0</v>
      </c>
      <c r="F18" s="10">
        <f t="shared" ref="F18:F19" si="18">SUM(C18:E18)</f>
        <v>1</v>
      </c>
      <c r="G18" s="12">
        <v>0</v>
      </c>
      <c r="H18" s="13">
        <v>0</v>
      </c>
      <c r="I18" s="14">
        <v>0</v>
      </c>
      <c r="J18" s="10">
        <f t="shared" ref="J18:J19" si="19">SUM(G18:I18)</f>
        <v>0</v>
      </c>
      <c r="K18" s="19">
        <f t="shared" ref="K18:N18" si="20">(C18+C11)/(C18+C11+G18+G11)</f>
        <v>0.16666666666666666</v>
      </c>
      <c r="L18" s="20">
        <f t="shared" si="20"/>
        <v>1</v>
      </c>
      <c r="M18" s="21">
        <f t="shared" si="20"/>
        <v>0.33333333333333331</v>
      </c>
      <c r="N18" s="22">
        <f t="shared" si="20"/>
        <v>0.36363636363636365</v>
      </c>
    </row>
    <row r="19" spans="1:17" ht="15.75" thickBot="1" x14ac:dyDescent="0.3">
      <c r="B19" s="5" t="s">
        <v>39</v>
      </c>
      <c r="C19" s="15">
        <v>0</v>
      </c>
      <c r="D19" s="16">
        <v>1</v>
      </c>
      <c r="E19" s="17">
        <v>0</v>
      </c>
      <c r="F19" s="11">
        <f t="shared" si="18"/>
        <v>1</v>
      </c>
      <c r="G19" s="15">
        <v>1</v>
      </c>
      <c r="H19" s="16">
        <v>0</v>
      </c>
      <c r="I19" s="17">
        <v>1</v>
      </c>
      <c r="J19" s="11">
        <f t="shared" si="19"/>
        <v>2</v>
      </c>
      <c r="K19" s="23">
        <f t="shared" ref="K19:N19" si="21">(C19+C12)/(C19+C12+G19+G12)</f>
        <v>0.2</v>
      </c>
      <c r="L19" s="24">
        <f t="shared" si="21"/>
        <v>1</v>
      </c>
      <c r="M19" s="25">
        <f t="shared" si="21"/>
        <v>0.33333333333333331</v>
      </c>
      <c r="N19" s="26">
        <f t="shared" si="21"/>
        <v>0.4</v>
      </c>
    </row>
    <row r="20" spans="1:17" ht="15.75" thickBot="1" x14ac:dyDescent="0.3">
      <c r="C20" s="1">
        <f t="shared" ref="C20:F20" si="22">SUM(C17:C19)</f>
        <v>0</v>
      </c>
      <c r="D20" s="1">
        <f t="shared" si="22"/>
        <v>2</v>
      </c>
      <c r="E20" s="1">
        <f t="shared" si="22"/>
        <v>0</v>
      </c>
      <c r="F20" s="1">
        <f t="shared" si="22"/>
        <v>2</v>
      </c>
      <c r="G20" s="1">
        <f t="shared" ref="G20:J20" si="23">SUM(G17:G19)</f>
        <v>1</v>
      </c>
      <c r="H20" s="1">
        <f t="shared" si="23"/>
        <v>2</v>
      </c>
      <c r="I20" s="1">
        <f t="shared" si="23"/>
        <v>4</v>
      </c>
      <c r="J20" s="1">
        <f t="shared" si="23"/>
        <v>7</v>
      </c>
      <c r="N20" s="26">
        <f>(F20+F13)/(F20+F13+J20+J13)</f>
        <v>0.40350877192982454</v>
      </c>
    </row>
    <row r="22" spans="1:17" x14ac:dyDescent="0.25">
      <c r="C22" s="27" t="s">
        <v>5</v>
      </c>
      <c r="D22" s="27" t="s">
        <v>2</v>
      </c>
      <c r="E22" s="27" t="s">
        <v>3</v>
      </c>
      <c r="F22" s="30" t="s">
        <v>16</v>
      </c>
      <c r="G22" s="30" t="s">
        <v>8</v>
      </c>
      <c r="H22" s="30" t="s">
        <v>17</v>
      </c>
      <c r="I22" s="30" t="s">
        <v>0</v>
      </c>
      <c r="J22" s="30" t="s">
        <v>1</v>
      </c>
      <c r="K22" s="30" t="s">
        <v>9</v>
      </c>
      <c r="L22" s="30" t="s">
        <v>14</v>
      </c>
      <c r="M22" s="30" t="s">
        <v>15</v>
      </c>
      <c r="N22" s="30" t="s">
        <v>10</v>
      </c>
      <c r="O22" s="30" t="s">
        <v>18</v>
      </c>
      <c r="P22" s="30" t="s">
        <v>19</v>
      </c>
    </row>
    <row r="23" spans="1:17" x14ac:dyDescent="0.25">
      <c r="A23">
        <v>39</v>
      </c>
      <c r="B23" t="s">
        <v>21</v>
      </c>
      <c r="C23">
        <f>F3</f>
        <v>10</v>
      </c>
      <c r="D23">
        <f>J3</f>
        <v>3</v>
      </c>
      <c r="E23">
        <f>N3</f>
        <v>1</v>
      </c>
      <c r="F23">
        <f>R3</f>
        <v>7</v>
      </c>
      <c r="G23">
        <f>V3</f>
        <v>3</v>
      </c>
      <c r="H23" s="28">
        <f>W3</f>
        <v>0.7</v>
      </c>
      <c r="I23">
        <f>F10</f>
        <v>11</v>
      </c>
      <c r="J23">
        <f>J10</f>
        <v>9</v>
      </c>
      <c r="K23" s="28">
        <f>N10</f>
        <v>0.55000000000000004</v>
      </c>
      <c r="L23">
        <f>F17</f>
        <v>0</v>
      </c>
      <c r="M23">
        <f>J17</f>
        <v>5</v>
      </c>
      <c r="N23" s="28">
        <f>N17</f>
        <v>0.44</v>
      </c>
      <c r="O23">
        <f>R10</f>
        <v>2</v>
      </c>
      <c r="P23">
        <f>V10</f>
        <v>1</v>
      </c>
      <c r="Q23" t="s">
        <v>37</v>
      </c>
    </row>
    <row r="24" spans="1:17" x14ac:dyDescent="0.25">
      <c r="A24">
        <v>99</v>
      </c>
      <c r="B24" t="s">
        <v>22</v>
      </c>
      <c r="C24">
        <f>C23</f>
        <v>10</v>
      </c>
      <c r="D24">
        <f t="shared" ref="D24:P24" si="24">D23</f>
        <v>3</v>
      </c>
      <c r="E24">
        <f t="shared" si="24"/>
        <v>1</v>
      </c>
      <c r="F24">
        <f t="shared" si="24"/>
        <v>7</v>
      </c>
      <c r="G24">
        <f t="shared" si="24"/>
        <v>3</v>
      </c>
      <c r="H24" s="28">
        <f t="shared" si="24"/>
        <v>0.7</v>
      </c>
      <c r="I24">
        <f t="shared" si="24"/>
        <v>11</v>
      </c>
      <c r="J24">
        <f t="shared" si="24"/>
        <v>9</v>
      </c>
      <c r="K24" s="28">
        <f t="shared" si="24"/>
        <v>0.55000000000000004</v>
      </c>
      <c r="L24">
        <f t="shared" si="24"/>
        <v>0</v>
      </c>
      <c r="M24">
        <f t="shared" si="24"/>
        <v>5</v>
      </c>
      <c r="N24" s="28">
        <f t="shared" si="24"/>
        <v>0.44</v>
      </c>
      <c r="O24">
        <f t="shared" si="24"/>
        <v>2</v>
      </c>
      <c r="P24">
        <f t="shared" si="24"/>
        <v>1</v>
      </c>
      <c r="Q24" t="s">
        <v>37</v>
      </c>
    </row>
    <row r="25" spans="1:17" x14ac:dyDescent="0.25">
      <c r="A25">
        <v>26</v>
      </c>
      <c r="B25" t="s">
        <v>25</v>
      </c>
      <c r="C25">
        <f>C23</f>
        <v>10</v>
      </c>
      <c r="D25">
        <f t="shared" ref="D25:P25" si="25">D23</f>
        <v>3</v>
      </c>
      <c r="E25">
        <f t="shared" si="25"/>
        <v>1</v>
      </c>
      <c r="F25">
        <f t="shared" si="25"/>
        <v>7</v>
      </c>
      <c r="G25">
        <f t="shared" si="25"/>
        <v>3</v>
      </c>
      <c r="H25" s="28">
        <f t="shared" si="25"/>
        <v>0.7</v>
      </c>
      <c r="I25">
        <f t="shared" si="25"/>
        <v>11</v>
      </c>
      <c r="J25">
        <f t="shared" si="25"/>
        <v>9</v>
      </c>
      <c r="K25" s="28">
        <f t="shared" si="25"/>
        <v>0.55000000000000004</v>
      </c>
      <c r="L25">
        <f t="shared" si="25"/>
        <v>0</v>
      </c>
      <c r="M25">
        <f t="shared" si="25"/>
        <v>5</v>
      </c>
      <c r="N25" s="28">
        <f t="shared" si="25"/>
        <v>0.44</v>
      </c>
      <c r="O25">
        <f t="shared" si="25"/>
        <v>2</v>
      </c>
      <c r="P25">
        <f t="shared" si="25"/>
        <v>1</v>
      </c>
      <c r="Q25" t="s">
        <v>37</v>
      </c>
    </row>
    <row r="26" spans="1:17" x14ac:dyDescent="0.25">
      <c r="A26">
        <v>4</v>
      </c>
      <c r="B26" t="s">
        <v>34</v>
      </c>
      <c r="C26">
        <f>C23</f>
        <v>10</v>
      </c>
      <c r="D26">
        <f t="shared" ref="D26:P26" si="26">D23</f>
        <v>3</v>
      </c>
      <c r="E26">
        <f t="shared" si="26"/>
        <v>1</v>
      </c>
      <c r="F26">
        <f t="shared" si="26"/>
        <v>7</v>
      </c>
      <c r="G26">
        <f t="shared" si="26"/>
        <v>3</v>
      </c>
      <c r="H26" s="28">
        <f t="shared" si="26"/>
        <v>0.7</v>
      </c>
      <c r="I26">
        <f t="shared" si="26"/>
        <v>11</v>
      </c>
      <c r="J26">
        <f t="shared" si="26"/>
        <v>9</v>
      </c>
      <c r="K26" s="28">
        <f t="shared" si="26"/>
        <v>0.55000000000000004</v>
      </c>
      <c r="L26">
        <f t="shared" si="26"/>
        <v>0</v>
      </c>
      <c r="M26">
        <f t="shared" si="26"/>
        <v>5</v>
      </c>
      <c r="N26" s="28">
        <f t="shared" si="26"/>
        <v>0.44</v>
      </c>
      <c r="O26">
        <f t="shared" si="26"/>
        <v>2</v>
      </c>
      <c r="P26">
        <f t="shared" si="26"/>
        <v>1</v>
      </c>
      <c r="Q26" t="s">
        <v>37</v>
      </c>
    </row>
    <row r="27" spans="1:17" x14ac:dyDescent="0.25">
      <c r="A27">
        <v>3</v>
      </c>
      <c r="B27" t="s">
        <v>29</v>
      </c>
      <c r="C27">
        <f>C23</f>
        <v>10</v>
      </c>
      <c r="D27">
        <f t="shared" ref="D27:P27" si="27">D23</f>
        <v>3</v>
      </c>
      <c r="E27">
        <f t="shared" si="27"/>
        <v>1</v>
      </c>
      <c r="F27">
        <f t="shared" si="27"/>
        <v>7</v>
      </c>
      <c r="G27">
        <f t="shared" si="27"/>
        <v>3</v>
      </c>
      <c r="H27" s="28">
        <f t="shared" si="27"/>
        <v>0.7</v>
      </c>
      <c r="I27">
        <f t="shared" si="27"/>
        <v>11</v>
      </c>
      <c r="J27">
        <f t="shared" si="27"/>
        <v>9</v>
      </c>
      <c r="K27" s="28">
        <f t="shared" si="27"/>
        <v>0.55000000000000004</v>
      </c>
      <c r="L27">
        <f t="shared" si="27"/>
        <v>0</v>
      </c>
      <c r="M27">
        <f t="shared" si="27"/>
        <v>5</v>
      </c>
      <c r="N27" s="28">
        <f t="shared" si="27"/>
        <v>0.44</v>
      </c>
      <c r="O27">
        <f t="shared" si="27"/>
        <v>2</v>
      </c>
      <c r="P27">
        <f t="shared" si="27"/>
        <v>1</v>
      </c>
      <c r="Q27" t="s">
        <v>37</v>
      </c>
    </row>
    <row r="28" spans="1:17" x14ac:dyDescent="0.25">
      <c r="A28">
        <v>23</v>
      </c>
      <c r="B28" t="s">
        <v>31</v>
      </c>
      <c r="C28">
        <f>F4</f>
        <v>11</v>
      </c>
      <c r="D28">
        <f>J4</f>
        <v>3</v>
      </c>
      <c r="E28">
        <f>N4</f>
        <v>0</v>
      </c>
      <c r="F28">
        <f>R4</f>
        <v>6</v>
      </c>
      <c r="G28">
        <f>V4</f>
        <v>7</v>
      </c>
      <c r="H28" s="28">
        <f>W4</f>
        <v>0.46153846153846156</v>
      </c>
      <c r="I28">
        <f>F11</f>
        <v>7</v>
      </c>
      <c r="J28">
        <f>J11</f>
        <v>14</v>
      </c>
      <c r="K28" s="28">
        <f>N11</f>
        <v>0.33333333333333331</v>
      </c>
      <c r="L28">
        <f>F18</f>
        <v>1</v>
      </c>
      <c r="M28">
        <f>J18</f>
        <v>0</v>
      </c>
      <c r="N28" s="28">
        <f>N18</f>
        <v>0.36363636363636365</v>
      </c>
      <c r="O28">
        <f>R11</f>
        <v>5</v>
      </c>
      <c r="P28">
        <f>V11</f>
        <v>1</v>
      </c>
      <c r="Q28" t="s">
        <v>38</v>
      </c>
    </row>
    <row r="29" spans="1:17" x14ac:dyDescent="0.25">
      <c r="A29">
        <v>96</v>
      </c>
      <c r="B29" t="s">
        <v>20</v>
      </c>
      <c r="C29">
        <f>C28</f>
        <v>11</v>
      </c>
      <c r="D29">
        <f t="shared" ref="D29:P29" si="28">D28</f>
        <v>3</v>
      </c>
      <c r="E29">
        <f t="shared" si="28"/>
        <v>0</v>
      </c>
      <c r="F29">
        <f t="shared" si="28"/>
        <v>6</v>
      </c>
      <c r="G29">
        <f t="shared" si="28"/>
        <v>7</v>
      </c>
      <c r="H29" s="28">
        <f t="shared" si="28"/>
        <v>0.46153846153846156</v>
      </c>
      <c r="I29">
        <f t="shared" si="28"/>
        <v>7</v>
      </c>
      <c r="J29">
        <f t="shared" si="28"/>
        <v>14</v>
      </c>
      <c r="K29" s="28">
        <f t="shared" si="28"/>
        <v>0.33333333333333331</v>
      </c>
      <c r="L29">
        <f t="shared" si="28"/>
        <v>1</v>
      </c>
      <c r="M29">
        <f t="shared" si="28"/>
        <v>0</v>
      </c>
      <c r="N29" s="28">
        <f t="shared" si="28"/>
        <v>0.36363636363636365</v>
      </c>
      <c r="O29">
        <f t="shared" si="28"/>
        <v>5</v>
      </c>
      <c r="P29">
        <f t="shared" si="28"/>
        <v>1</v>
      </c>
      <c r="Q29" t="s">
        <v>38</v>
      </c>
    </row>
    <row r="30" spans="1:17" x14ac:dyDescent="0.25">
      <c r="A30">
        <v>7</v>
      </c>
      <c r="B30" t="s">
        <v>26</v>
      </c>
      <c r="C30">
        <f>C28</f>
        <v>11</v>
      </c>
      <c r="D30">
        <f t="shared" ref="D30:P30" si="29">D28</f>
        <v>3</v>
      </c>
      <c r="E30">
        <f t="shared" si="29"/>
        <v>0</v>
      </c>
      <c r="F30">
        <f t="shared" si="29"/>
        <v>6</v>
      </c>
      <c r="G30">
        <f t="shared" si="29"/>
        <v>7</v>
      </c>
      <c r="H30" s="28">
        <f t="shared" si="29"/>
        <v>0.46153846153846156</v>
      </c>
      <c r="I30">
        <f t="shared" si="29"/>
        <v>7</v>
      </c>
      <c r="J30">
        <f t="shared" si="29"/>
        <v>14</v>
      </c>
      <c r="K30" s="28">
        <f t="shared" si="29"/>
        <v>0.33333333333333331</v>
      </c>
      <c r="L30">
        <f t="shared" si="29"/>
        <v>1</v>
      </c>
      <c r="M30">
        <f t="shared" si="29"/>
        <v>0</v>
      </c>
      <c r="N30" s="28">
        <f t="shared" si="29"/>
        <v>0.36363636363636365</v>
      </c>
      <c r="O30">
        <f t="shared" si="29"/>
        <v>5</v>
      </c>
      <c r="P30">
        <f t="shared" si="29"/>
        <v>1</v>
      </c>
      <c r="Q30" t="s">
        <v>38</v>
      </c>
    </row>
    <row r="31" spans="1:17" x14ac:dyDescent="0.25">
      <c r="A31">
        <v>9</v>
      </c>
      <c r="B31" t="s">
        <v>24</v>
      </c>
      <c r="C31">
        <f>C28</f>
        <v>11</v>
      </c>
      <c r="D31">
        <f t="shared" ref="D31:P31" si="30">D28</f>
        <v>3</v>
      </c>
      <c r="E31">
        <f t="shared" si="30"/>
        <v>0</v>
      </c>
      <c r="F31">
        <f t="shared" si="30"/>
        <v>6</v>
      </c>
      <c r="G31">
        <f t="shared" si="30"/>
        <v>7</v>
      </c>
      <c r="H31" s="28">
        <f t="shared" si="30"/>
        <v>0.46153846153846156</v>
      </c>
      <c r="I31">
        <f t="shared" si="30"/>
        <v>7</v>
      </c>
      <c r="J31">
        <f t="shared" si="30"/>
        <v>14</v>
      </c>
      <c r="K31" s="28">
        <f t="shared" si="30"/>
        <v>0.33333333333333331</v>
      </c>
      <c r="L31">
        <f t="shared" si="30"/>
        <v>1</v>
      </c>
      <c r="M31">
        <f t="shared" si="30"/>
        <v>0</v>
      </c>
      <c r="N31" s="28">
        <f t="shared" si="30"/>
        <v>0.36363636363636365</v>
      </c>
      <c r="O31">
        <f t="shared" si="30"/>
        <v>5</v>
      </c>
      <c r="P31">
        <f t="shared" si="30"/>
        <v>1</v>
      </c>
      <c r="Q31" t="s">
        <v>38</v>
      </c>
    </row>
    <row r="32" spans="1:17" x14ac:dyDescent="0.25">
      <c r="A32">
        <v>67</v>
      </c>
      <c r="B32" t="s">
        <v>23</v>
      </c>
      <c r="C32">
        <f>C28</f>
        <v>11</v>
      </c>
      <c r="D32">
        <f t="shared" ref="D32:P32" si="31">D28</f>
        <v>3</v>
      </c>
      <c r="E32">
        <f t="shared" si="31"/>
        <v>0</v>
      </c>
      <c r="F32">
        <f t="shared" si="31"/>
        <v>6</v>
      </c>
      <c r="G32">
        <f t="shared" si="31"/>
        <v>7</v>
      </c>
      <c r="H32" s="28">
        <f t="shared" si="31"/>
        <v>0.46153846153846156</v>
      </c>
      <c r="I32">
        <f t="shared" si="31"/>
        <v>7</v>
      </c>
      <c r="J32">
        <f t="shared" si="31"/>
        <v>14</v>
      </c>
      <c r="K32" s="28">
        <f t="shared" si="31"/>
        <v>0.33333333333333331</v>
      </c>
      <c r="L32">
        <f t="shared" si="31"/>
        <v>1</v>
      </c>
      <c r="M32">
        <f t="shared" si="31"/>
        <v>0</v>
      </c>
      <c r="N32" s="28">
        <f t="shared" si="31"/>
        <v>0.36363636363636365</v>
      </c>
      <c r="O32">
        <f t="shared" si="31"/>
        <v>5</v>
      </c>
      <c r="P32">
        <f t="shared" si="31"/>
        <v>1</v>
      </c>
      <c r="Q32" t="s">
        <v>38</v>
      </c>
    </row>
    <row r="33" spans="1:17" x14ac:dyDescent="0.25">
      <c r="A33">
        <v>86</v>
      </c>
      <c r="B33" t="s">
        <v>36</v>
      </c>
      <c r="C33">
        <f>F5</f>
        <v>11</v>
      </c>
      <c r="D33">
        <f>J5</f>
        <v>0</v>
      </c>
      <c r="E33">
        <f>N5</f>
        <v>1</v>
      </c>
      <c r="F33">
        <f>R5</f>
        <v>0</v>
      </c>
      <c r="G33">
        <f>V5</f>
        <v>3</v>
      </c>
      <c r="H33" s="28">
        <f>W5</f>
        <v>0</v>
      </c>
      <c r="I33">
        <f>F12</f>
        <v>3</v>
      </c>
      <c r="J33">
        <f>J12</f>
        <v>4</v>
      </c>
      <c r="K33" s="28">
        <f>N12</f>
        <v>0.42857142857142855</v>
      </c>
      <c r="L33">
        <f>F19</f>
        <v>1</v>
      </c>
      <c r="M33">
        <f>J19</f>
        <v>2</v>
      </c>
      <c r="N33" s="28">
        <f>N19</f>
        <v>0.4</v>
      </c>
      <c r="O33">
        <f>R12</f>
        <v>5</v>
      </c>
      <c r="P33">
        <f>V12</f>
        <v>2</v>
      </c>
      <c r="Q33" t="s">
        <v>39</v>
      </c>
    </row>
    <row r="34" spans="1:17" x14ac:dyDescent="0.25">
      <c r="A34">
        <v>18</v>
      </c>
      <c r="B34" t="s">
        <v>30</v>
      </c>
      <c r="C34">
        <f>C33</f>
        <v>11</v>
      </c>
      <c r="D34">
        <f t="shared" ref="D34:P34" si="32">D33</f>
        <v>0</v>
      </c>
      <c r="E34">
        <f t="shared" si="32"/>
        <v>1</v>
      </c>
      <c r="F34">
        <f t="shared" si="32"/>
        <v>0</v>
      </c>
      <c r="G34">
        <f t="shared" si="32"/>
        <v>3</v>
      </c>
      <c r="H34" s="28">
        <f t="shared" si="32"/>
        <v>0</v>
      </c>
      <c r="I34">
        <f t="shared" si="32"/>
        <v>3</v>
      </c>
      <c r="J34">
        <f t="shared" si="32"/>
        <v>4</v>
      </c>
      <c r="K34" s="28">
        <f t="shared" si="32"/>
        <v>0.42857142857142855</v>
      </c>
      <c r="L34">
        <f t="shared" si="32"/>
        <v>1</v>
      </c>
      <c r="M34">
        <f t="shared" si="32"/>
        <v>2</v>
      </c>
      <c r="N34" s="28">
        <f t="shared" si="32"/>
        <v>0.4</v>
      </c>
      <c r="O34">
        <f t="shared" si="32"/>
        <v>5</v>
      </c>
      <c r="P34">
        <f t="shared" si="32"/>
        <v>2</v>
      </c>
      <c r="Q34" t="s">
        <v>39</v>
      </c>
    </row>
    <row r="35" spans="1:17" x14ac:dyDescent="0.25">
      <c r="A35">
        <v>40</v>
      </c>
      <c r="B35" t="s">
        <v>32</v>
      </c>
      <c r="C35">
        <f>C33</f>
        <v>11</v>
      </c>
      <c r="D35">
        <f t="shared" ref="D35:P35" si="33">D33</f>
        <v>0</v>
      </c>
      <c r="E35">
        <f t="shared" si="33"/>
        <v>1</v>
      </c>
      <c r="F35">
        <f t="shared" si="33"/>
        <v>0</v>
      </c>
      <c r="G35">
        <f t="shared" si="33"/>
        <v>3</v>
      </c>
      <c r="H35" s="28">
        <f t="shared" si="33"/>
        <v>0</v>
      </c>
      <c r="I35">
        <f t="shared" si="33"/>
        <v>3</v>
      </c>
      <c r="J35">
        <f t="shared" si="33"/>
        <v>4</v>
      </c>
      <c r="K35" s="28">
        <f t="shared" si="33"/>
        <v>0.42857142857142855</v>
      </c>
      <c r="L35">
        <f t="shared" si="33"/>
        <v>1</v>
      </c>
      <c r="M35">
        <f t="shared" si="33"/>
        <v>2</v>
      </c>
      <c r="N35" s="28">
        <f t="shared" si="33"/>
        <v>0.4</v>
      </c>
      <c r="O35">
        <f t="shared" si="33"/>
        <v>5</v>
      </c>
      <c r="P35">
        <f t="shared" si="33"/>
        <v>2</v>
      </c>
      <c r="Q35" t="s">
        <v>39</v>
      </c>
    </row>
    <row r="36" spans="1:17" x14ac:dyDescent="0.25">
      <c r="A36">
        <v>5</v>
      </c>
      <c r="B36" t="s">
        <v>33</v>
      </c>
      <c r="C36">
        <f>C33</f>
        <v>11</v>
      </c>
      <c r="D36">
        <f t="shared" ref="D36:P36" si="34">D33</f>
        <v>0</v>
      </c>
      <c r="E36">
        <f t="shared" si="34"/>
        <v>1</v>
      </c>
      <c r="F36">
        <f t="shared" si="34"/>
        <v>0</v>
      </c>
      <c r="G36">
        <f t="shared" si="34"/>
        <v>3</v>
      </c>
      <c r="H36" s="28">
        <f t="shared" si="34"/>
        <v>0</v>
      </c>
      <c r="I36">
        <f t="shared" si="34"/>
        <v>3</v>
      </c>
      <c r="J36">
        <f t="shared" si="34"/>
        <v>4</v>
      </c>
      <c r="K36" s="28">
        <f t="shared" si="34"/>
        <v>0.42857142857142855</v>
      </c>
      <c r="L36">
        <f t="shared" si="34"/>
        <v>1</v>
      </c>
      <c r="M36">
        <f t="shared" si="34"/>
        <v>2</v>
      </c>
      <c r="N36" s="28">
        <f t="shared" si="34"/>
        <v>0.4</v>
      </c>
      <c r="O36">
        <f t="shared" si="34"/>
        <v>5</v>
      </c>
      <c r="P36">
        <f t="shared" si="34"/>
        <v>2</v>
      </c>
      <c r="Q36" t="s">
        <v>39</v>
      </c>
    </row>
    <row r="37" spans="1:17" x14ac:dyDescent="0.25">
      <c r="A37">
        <v>17</v>
      </c>
      <c r="B37" t="s">
        <v>28</v>
      </c>
      <c r="C37">
        <f>C33</f>
        <v>11</v>
      </c>
      <c r="D37">
        <f t="shared" ref="D37:P37" si="35">D33</f>
        <v>0</v>
      </c>
      <c r="E37">
        <f t="shared" si="35"/>
        <v>1</v>
      </c>
      <c r="F37">
        <f t="shared" si="35"/>
        <v>0</v>
      </c>
      <c r="G37">
        <f t="shared" si="35"/>
        <v>3</v>
      </c>
      <c r="H37" s="28">
        <f t="shared" si="35"/>
        <v>0</v>
      </c>
      <c r="I37">
        <f t="shared" si="35"/>
        <v>3</v>
      </c>
      <c r="J37">
        <f t="shared" si="35"/>
        <v>4</v>
      </c>
      <c r="K37" s="28">
        <f t="shared" si="35"/>
        <v>0.42857142857142855</v>
      </c>
      <c r="L37">
        <f t="shared" si="35"/>
        <v>1</v>
      </c>
      <c r="M37">
        <f t="shared" si="35"/>
        <v>2</v>
      </c>
      <c r="N37" s="28">
        <f t="shared" si="35"/>
        <v>0.4</v>
      </c>
      <c r="O37">
        <f t="shared" si="35"/>
        <v>5</v>
      </c>
      <c r="P37">
        <f t="shared" si="35"/>
        <v>2</v>
      </c>
      <c r="Q37" t="s">
        <v>39</v>
      </c>
    </row>
    <row r="44" spans="1:17" x14ac:dyDescent="0.25">
      <c r="B44" s="34"/>
    </row>
    <row r="45" spans="1:17" x14ac:dyDescent="0.25">
      <c r="B45" s="34"/>
    </row>
    <row r="46" spans="1:17" x14ac:dyDescent="0.25">
      <c r="B46" s="34"/>
    </row>
  </sheetData>
  <mergeCells count="13">
    <mergeCell ref="S1:V1"/>
    <mergeCell ref="C1:F1"/>
    <mergeCell ref="G1:J1"/>
    <mergeCell ref="K1:N1"/>
    <mergeCell ref="C8:F8"/>
    <mergeCell ref="G8:J8"/>
    <mergeCell ref="O1:R1"/>
    <mergeCell ref="C15:F15"/>
    <mergeCell ref="G15:J15"/>
    <mergeCell ref="K15:N15"/>
    <mergeCell ref="O8:R8"/>
    <mergeCell ref="S8:V8"/>
    <mergeCell ref="K8:N8"/>
  </mergeCells>
  <conditionalFormatting sqref="K10:K12"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10:M12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17:K19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17:M19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Pivot copy</vt:lpstr>
      <vt:lpstr>Pivot</vt:lpstr>
      <vt:lpstr>Data</vt:lpstr>
      <vt:lpstr>Papas-Hirvarit</vt:lpstr>
      <vt:lpstr>OFBC-Hirvarit</vt:lpstr>
      <vt:lpstr>Keki-Hirvarit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Joona Jämsä</dc:creator>
  <cp:lastModifiedBy>Jämsä Joona</cp:lastModifiedBy>
  <dcterms:created xsi:type="dcterms:W3CDTF">2015-11-08T11:39:37Z</dcterms:created>
  <dcterms:modified xsi:type="dcterms:W3CDTF">2015-11-14T22:16:40Z</dcterms:modified>
</cp:coreProperties>
</file>